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0500" activeTab="1"/>
  </bookViews>
  <sheets>
    <sheet name="Edukacja tańca i choreografia" sheetId="1" r:id="rId1"/>
    <sheet name="Taniec terapeutyczny" sheetId="2" r:id="rId2"/>
  </sheets>
  <definedNames>
    <definedName name="_xlnm.Print_Area" localSheetId="0">'Edukacja tańca i choreografia'!$A$1:$AC$141</definedName>
    <definedName name="_xlnm.Print_Area" localSheetId="1">'Taniec terapeutyczny'!$A$1:$AC$140</definedName>
  </definedNames>
  <calcPr fullCalcOnLoad="1"/>
</workbook>
</file>

<file path=xl/sharedStrings.xml><?xml version="1.0" encoding="utf-8"?>
<sst xmlns="http://schemas.openxmlformats.org/spreadsheetml/2006/main" count="508" uniqueCount="167">
  <si>
    <t>I  stopień</t>
  </si>
  <si>
    <t>I   rok</t>
  </si>
  <si>
    <t>II   rok</t>
  </si>
  <si>
    <t>III   rok</t>
  </si>
  <si>
    <t>Przedmiot</t>
  </si>
  <si>
    <t>15 tyg</t>
  </si>
  <si>
    <t>W</t>
  </si>
  <si>
    <t>Ćw</t>
  </si>
  <si>
    <t>II  sem</t>
  </si>
  <si>
    <t>III  sem</t>
  </si>
  <si>
    <t>IV  sem</t>
  </si>
  <si>
    <t>V  sem</t>
  </si>
  <si>
    <t>VI  sem</t>
  </si>
  <si>
    <t>Liczba godzin w semestrze</t>
  </si>
  <si>
    <t>Liczba egzaminów w semestrze</t>
  </si>
  <si>
    <t>Egzaminy</t>
  </si>
  <si>
    <t>ECTS</t>
  </si>
  <si>
    <t>Wykłady</t>
  </si>
  <si>
    <t>Ćwiczenia</t>
  </si>
  <si>
    <t>Ogółem godzin</t>
  </si>
  <si>
    <t>I  sem</t>
  </si>
  <si>
    <t xml:space="preserve">ECTS ogółem </t>
  </si>
  <si>
    <t>Egz</t>
  </si>
  <si>
    <t>Grupa przedmiotów kierunkowych</t>
  </si>
  <si>
    <t>Grupa przedmiotów podstawowych</t>
  </si>
  <si>
    <t>R A Z E M</t>
  </si>
  <si>
    <r>
      <t xml:space="preserve">Obciążenie semestralne / </t>
    </r>
    <r>
      <rPr>
        <sz val="10"/>
        <color indexed="12"/>
        <rFont val="Arial"/>
        <family val="2"/>
      </rPr>
      <t>ECTS</t>
    </r>
  </si>
  <si>
    <t>Grupa przedmiotów ogólnych</t>
  </si>
  <si>
    <t>Język obcy</t>
  </si>
  <si>
    <t>Ochrona własności intelektualnej</t>
  </si>
  <si>
    <t>Razem godzin na I stopniu studiów</t>
  </si>
  <si>
    <t>Praktyki</t>
  </si>
  <si>
    <t>E</t>
  </si>
  <si>
    <t>Egzamin dyplomowy</t>
  </si>
  <si>
    <t>Grupa przedmiotów do wyboru</t>
  </si>
  <si>
    <t>Kompozycja tańca</t>
  </si>
  <si>
    <t>Repertuar</t>
  </si>
  <si>
    <t>Techniki modern</t>
  </si>
  <si>
    <t>Pierwsza pomoc</t>
  </si>
  <si>
    <t>Taniec fizyczny</t>
  </si>
  <si>
    <t>Ruch teatralny i plastyka ruchu</t>
  </si>
  <si>
    <t>Psychologia aktywności sportowej</t>
  </si>
  <si>
    <t>Pedagogika wczesnoszkolna</t>
  </si>
  <si>
    <t>Pedagogika ogólna</t>
  </si>
  <si>
    <t>Psychologia ogólna</t>
  </si>
  <si>
    <t>Podstawy dydaktyki</t>
  </si>
  <si>
    <t>Biologiczny rozwój człowieka</t>
  </si>
  <si>
    <t xml:space="preserve">Piłka nożna </t>
  </si>
  <si>
    <t>Fitness - ćwiczenia siłowe i cardio</t>
  </si>
  <si>
    <t>Jogging dla tancerzy</t>
  </si>
  <si>
    <t>Kalistenika</t>
  </si>
  <si>
    <t xml:space="preserve">Etiuda </t>
  </si>
  <si>
    <t xml:space="preserve">Przeciążenia narządów ruchu </t>
  </si>
  <si>
    <t>Taniec sportowy</t>
  </si>
  <si>
    <t>Kattleballs/TRX</t>
  </si>
  <si>
    <t>Trening funkcjonalny</t>
  </si>
  <si>
    <t xml:space="preserve">Taniec terapeutyczny </t>
  </si>
  <si>
    <t xml:space="preserve">Gimnastyka artystyczna </t>
  </si>
  <si>
    <t>Performance</t>
  </si>
  <si>
    <t xml:space="preserve">Traumatologia </t>
  </si>
  <si>
    <t xml:space="preserve">Lekkoatletyka </t>
  </si>
  <si>
    <t xml:space="preserve">Odnowa biologiczna </t>
  </si>
  <si>
    <t xml:space="preserve">Pływanie </t>
  </si>
  <si>
    <t>Wprowadzenie do tańca współczesnego</t>
  </si>
  <si>
    <t>Elementy arteterapii</t>
  </si>
  <si>
    <t>Wiedza o teatrze i literaturze</t>
  </si>
  <si>
    <t xml:space="preserve">Psychologia aktywności  sportowej </t>
  </si>
  <si>
    <t xml:space="preserve">Stretching </t>
  </si>
  <si>
    <t xml:space="preserve">Pedagogika wczesnoszkolna </t>
  </si>
  <si>
    <t>Teatr tańca</t>
  </si>
  <si>
    <t>Dydaktyka tańca</t>
  </si>
  <si>
    <t xml:space="preserve">Emisja głosu </t>
  </si>
  <si>
    <t xml:space="preserve">Piłka siatkowa </t>
  </si>
  <si>
    <t>Doskonalenie technik streetowych</t>
  </si>
  <si>
    <t>Higiena aparatu ruchowego</t>
  </si>
  <si>
    <t>Historia tańca w kulturze fizycznej</t>
  </si>
  <si>
    <t>Propriocepcja dla tancerzy</t>
  </si>
  <si>
    <t>Gimnastyka z elementami akrobatyki</t>
  </si>
  <si>
    <t>Laboratorium biomechaniki tańca</t>
  </si>
  <si>
    <t>Cyfrowe technologie w aktywności fizycznej</t>
  </si>
  <si>
    <t>Suma punktów ECTS w roku akademickim</t>
  </si>
  <si>
    <t>Liczba godzin w roku akademickim</t>
  </si>
  <si>
    <t>Technika tańca współczesnego</t>
  </si>
  <si>
    <t>Barre au sol</t>
  </si>
  <si>
    <t>Korektywa i kompensacja narządu ruchu</t>
  </si>
  <si>
    <t>Praktyka psychologiczno-pedagogiczna</t>
  </si>
  <si>
    <t>Praktyka dydaktyczna (szkoły tańca, kluby, ośrodki kultury)</t>
  </si>
  <si>
    <t>Praktyka dydaktyczna w placówce oświatowej</t>
  </si>
  <si>
    <t>Trening relaksacji</t>
  </si>
  <si>
    <t>Wprowadzenie do choreoterapii</t>
  </si>
  <si>
    <t>Teoria wychowania fizycznego</t>
  </si>
  <si>
    <t>Biomechanika tańca</t>
  </si>
  <si>
    <t>Kinezjologia tańca</t>
  </si>
  <si>
    <t>Podstawy tańca klasycznego</t>
  </si>
  <si>
    <t>Wprowadzenie do technik modern</t>
  </si>
  <si>
    <t>Drama</t>
  </si>
  <si>
    <t>Wprowadzenie do improwizacji</t>
  </si>
  <si>
    <t>Taniec ludowy</t>
  </si>
  <si>
    <t>Taniec źródłowy</t>
  </si>
  <si>
    <t>Taniec historyczny</t>
  </si>
  <si>
    <t>Taniec streetowy</t>
  </si>
  <si>
    <t>Grupa przedmiotów specjalnościowych</t>
  </si>
  <si>
    <t>Grupa przedmiotów przygotowania dydaktycznego</t>
  </si>
  <si>
    <t>Trening pamięci motorycznej i koordynacji ruchowej</t>
  </si>
  <si>
    <t>Wprowadzenie do technik release</t>
  </si>
  <si>
    <t>Floorwork</t>
  </si>
  <si>
    <t>Etiuda z elementami partnerowania</t>
  </si>
  <si>
    <t>Choreografia</t>
  </si>
  <si>
    <t>Antropomotoryka w tańcu</t>
  </si>
  <si>
    <t>Dydaktyka technik świadomości ciała</t>
  </si>
  <si>
    <t>Techniki uzupełniające</t>
  </si>
  <si>
    <t>Grupa przedmiotów przygotowania psychologiczno-pedagogicznego</t>
  </si>
  <si>
    <t>Taniec klasyczny</t>
  </si>
  <si>
    <t>Doskonalenie tańca sportowego</t>
  </si>
  <si>
    <t>Podstawy muzyki i rytmiki</t>
  </si>
  <si>
    <t>Joga w terapii</t>
  </si>
  <si>
    <t>Techniki pamięci motorycznej i koordynacji ruchowej</t>
  </si>
  <si>
    <t>Techniki świadomości ciała</t>
  </si>
  <si>
    <t>Ruch kreatywny</t>
  </si>
  <si>
    <t>Stretching</t>
  </si>
  <si>
    <t>Technika release i improwizacja</t>
  </si>
  <si>
    <t>Floorwork w tańcu terapeutycznym</t>
  </si>
  <si>
    <t>Anatomia</t>
  </si>
  <si>
    <t>Fizjologia</t>
  </si>
  <si>
    <t>Projekt specjalnościowy - część grupowa</t>
  </si>
  <si>
    <t>Projekt specjalnościowy - część indywidualna</t>
  </si>
  <si>
    <t>Etiuda w tańcu terapeutycznym</t>
  </si>
  <si>
    <t>Pilates w terapii</t>
  </si>
  <si>
    <t>Trening umiejętności społecznych</t>
  </si>
  <si>
    <t>Wprowadzenie do Tai Chi</t>
  </si>
  <si>
    <t>Improwizacja w terapii</t>
  </si>
  <si>
    <t>Formy tańca terapeutycznego</t>
  </si>
  <si>
    <t>Zajęcia WF: blok I - semestr 2 (1 z 7)</t>
  </si>
  <si>
    <t xml:space="preserve">Formy tańca terapeutycznego </t>
  </si>
  <si>
    <t>Kettlebells/TRX</t>
  </si>
  <si>
    <t>Pilates w edukacji tańca</t>
  </si>
  <si>
    <t>Podstawy jogi w edukacji tańca</t>
  </si>
  <si>
    <t>Fitness w edukacji tańca</t>
  </si>
  <si>
    <t>Trening zdrowotny w edukacji tańca</t>
  </si>
  <si>
    <t>Gry i zabawy ruchowe w edukacji tańca</t>
  </si>
  <si>
    <t>Historia tańca</t>
  </si>
  <si>
    <t>Podstawy medycyny sportu</t>
  </si>
  <si>
    <t>Podstawy pedeutologii</t>
  </si>
  <si>
    <t>Joga w edukacji tańca</t>
  </si>
  <si>
    <t>Praktyka w wybranych technikach tanecznych</t>
  </si>
  <si>
    <t>Praktyka w tańcu terapeutycznym</t>
  </si>
  <si>
    <t>Praktyka doskonalenia technik tanecznych</t>
  </si>
  <si>
    <t>Metodyka treningu</t>
  </si>
  <si>
    <t>Profilaktyka chorób stopy tancerza</t>
  </si>
  <si>
    <t>Żywienie tancerza</t>
  </si>
  <si>
    <t>Neuromotoryka - wykład</t>
  </si>
  <si>
    <t>Neuromotoryka - ćwiczenia</t>
  </si>
  <si>
    <t>Promocja zdrowia</t>
  </si>
  <si>
    <t>Wspinaczka sportowa/Wrotkarstwo</t>
  </si>
  <si>
    <t>Zajęcia WF: blok II - semestr 3 (1 z 7)</t>
  </si>
  <si>
    <t>Rytmika w przedszkolu</t>
  </si>
  <si>
    <t>Akrobatyka zespołowa z elementami akrojogi</t>
  </si>
  <si>
    <t>Somatosensoryka</t>
  </si>
  <si>
    <t>Warsztaty relacji międzykulturowych</t>
  </si>
  <si>
    <t xml:space="preserve">Blok 2 semestr 5 (1 z 7) </t>
  </si>
  <si>
    <t xml:space="preserve">Blok 1 semestr 3 (1 z 6) </t>
  </si>
  <si>
    <t>Teoria tańca i choreologia praktyczna</t>
  </si>
  <si>
    <t>Zabawy i gry różnych regionów i kultur/Doskonalenie tańca ludowego</t>
  </si>
  <si>
    <t xml:space="preserve">blok III - semestr  4 (1 z 8) </t>
  </si>
  <si>
    <t>I  stopień 2023/24</t>
  </si>
  <si>
    <r>
      <t xml:space="preserve">Plan studiów I stopnia kierunek Taniec w kulturze fizycznej - specjalność: </t>
    </r>
    <r>
      <rPr>
        <b/>
        <sz val="10"/>
        <rFont val="Arial"/>
        <family val="2"/>
      </rPr>
      <t>Edukacja tańca i choreografia</t>
    </r>
    <r>
      <rPr>
        <b/>
        <sz val="10"/>
        <color indexed="8"/>
        <rFont val="Arial"/>
        <family val="2"/>
      </rPr>
      <t xml:space="preserve"> studia stacjonarne_korekta luty 2024</t>
    </r>
  </si>
  <si>
    <t>Plan studiów I stopnia kierunek Taniec w kulturze fizycznej - specjalność: Taniec terapeutyczny studia stacjonarne_korekta luty 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</si>
</sst>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5"/>
      <name val="Arial CE"/>
      <family val="0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8"/>
      <color indexed="30"/>
      <name val="Arial CE"/>
      <family val="0"/>
    </font>
    <font>
      <i/>
      <sz val="7"/>
      <color indexed="12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9"/>
      <name val="Arial CE"/>
      <family val="0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30"/>
      <name val="Arial CE"/>
      <family val="0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sz val="7"/>
      <color indexed="30"/>
      <name val="Arial"/>
      <family val="2"/>
    </font>
    <font>
      <b/>
      <sz val="9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Arial CE"/>
      <family val="0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  <font>
      <b/>
      <sz val="10"/>
      <color theme="3" tint="0.39998000860214233"/>
      <name val="Calibri"/>
      <family val="2"/>
    </font>
    <font>
      <sz val="10"/>
      <color theme="3" tint="0.39998000860214233"/>
      <name val="Calibri"/>
      <family val="2"/>
    </font>
    <font>
      <sz val="10"/>
      <color theme="4"/>
      <name val="Arial"/>
      <family val="2"/>
    </font>
    <font>
      <b/>
      <sz val="7"/>
      <color rgb="FF0070C0"/>
      <name val="Arial"/>
      <family val="2"/>
    </font>
    <font>
      <b/>
      <sz val="9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top" wrapText="1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top" wrapText="1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6" fontId="91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91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0" fillId="33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8" fillId="35" borderId="33" xfId="0" applyFont="1" applyFill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6" fillId="36" borderId="30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7" fillId="36" borderId="30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89" fillId="0" borderId="54" xfId="0" applyFont="1" applyFill="1" applyBorder="1" applyAlignment="1">
      <alignment horizontal="center" vertical="center" wrapText="1"/>
    </xf>
    <xf numFmtId="0" fontId="90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90" fillId="0" borderId="5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93" fillId="0" borderId="48" xfId="0" applyFont="1" applyFill="1" applyBorder="1" applyAlignment="1">
      <alignment horizontal="center" vertical="center" wrapText="1"/>
    </xf>
    <xf numFmtId="0" fontId="93" fillId="0" borderId="49" xfId="0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center" vertical="center"/>
    </xf>
    <xf numFmtId="0" fontId="9" fillId="37" borderId="59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8" fillId="0" borderId="60" xfId="0" applyFont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90" fillId="0" borderId="63" xfId="0" applyFont="1" applyFill="1" applyBorder="1" applyAlignment="1">
      <alignment horizontal="center" vertical="center" wrapText="1"/>
    </xf>
    <xf numFmtId="0" fontId="89" fillId="0" borderId="6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center" vertical="center" wrapText="1"/>
    </xf>
    <xf numFmtId="0" fontId="90" fillId="33" borderId="63" xfId="0" applyFont="1" applyFill="1" applyBorder="1" applyAlignment="1">
      <alignment horizontal="center" vertical="center" wrapText="1"/>
    </xf>
    <xf numFmtId="0" fontId="100" fillId="0" borderId="27" xfId="0" applyNumberFormat="1" applyFont="1" applyBorder="1" applyAlignment="1">
      <alignment horizontal="center" vertical="center" wrapText="1"/>
    </xf>
    <xf numFmtId="0" fontId="100" fillId="0" borderId="24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85" fillId="0" borderId="24" xfId="0" applyFont="1" applyBorder="1" applyAlignment="1">
      <alignment horizontal="center" vertical="center" wrapText="1"/>
    </xf>
    <xf numFmtId="0" fontId="90" fillId="33" borderId="2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8" fillId="0" borderId="24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88" fillId="0" borderId="60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88" fillId="35" borderId="12" xfId="0" applyFont="1" applyFill="1" applyBorder="1" applyAlignment="1">
      <alignment horizontal="center" vertical="center"/>
    </xf>
    <xf numFmtId="0" fontId="100" fillId="33" borderId="27" xfId="0" applyNumberFormat="1" applyFont="1" applyFill="1" applyBorder="1" applyAlignment="1">
      <alignment horizontal="center" vertical="center" wrapText="1"/>
    </xf>
    <xf numFmtId="0" fontId="87" fillId="0" borderId="58" xfId="0" applyFont="1" applyBorder="1" applyAlignment="1">
      <alignment horizontal="center" vertical="center"/>
    </xf>
    <xf numFmtId="0" fontId="87" fillId="0" borderId="60" xfId="0" applyNumberFormat="1" applyFont="1" applyBorder="1" applyAlignment="1">
      <alignment horizontal="center" vertical="center"/>
    </xf>
    <xf numFmtId="0" fontId="86" fillId="0" borderId="33" xfId="0" applyNumberFormat="1" applyFont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9" fillId="38" borderId="6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01" fillId="36" borderId="24" xfId="0" applyFont="1" applyFill="1" applyBorder="1" applyAlignment="1">
      <alignment horizontal="center" vertical="center" textRotation="90" wrapText="1"/>
    </xf>
    <xf numFmtId="0" fontId="101" fillId="36" borderId="31" xfId="0" applyFont="1" applyFill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textRotation="90" wrapText="1"/>
    </xf>
    <xf numFmtId="0" fontId="4" fillId="36" borderId="33" xfId="0" applyFont="1" applyFill="1" applyBorder="1" applyAlignment="1">
      <alignment horizontal="center" vertical="center" textRotation="90" wrapText="1"/>
    </xf>
    <xf numFmtId="0" fontId="4" fillId="36" borderId="32" xfId="0" applyFont="1" applyFill="1" applyBorder="1" applyAlignment="1">
      <alignment horizontal="center" vertical="center" textRotation="90" wrapText="1"/>
    </xf>
    <xf numFmtId="0" fontId="3" fillId="36" borderId="34" xfId="0" applyFont="1" applyFill="1" applyBorder="1" applyAlignment="1">
      <alignment horizontal="center" vertical="center" textRotation="90" wrapText="1"/>
    </xf>
    <xf numFmtId="0" fontId="3" fillId="36" borderId="33" xfId="0" applyFont="1" applyFill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textRotation="90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102" fillId="36" borderId="34" xfId="0" applyFont="1" applyFill="1" applyBorder="1" applyAlignment="1">
      <alignment horizontal="center" vertical="center" wrapText="1"/>
    </xf>
    <xf numFmtId="0" fontId="102" fillId="36" borderId="33" xfId="0" applyFont="1" applyFill="1" applyBorder="1" applyAlignment="1">
      <alignment horizontal="center" vertical="center" wrapText="1"/>
    </xf>
    <xf numFmtId="0" fontId="102" fillId="36" borderId="3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textRotation="90" wrapText="1"/>
    </xf>
    <xf numFmtId="0" fontId="101" fillId="36" borderId="27" xfId="0" applyFont="1" applyFill="1" applyBorder="1" applyAlignment="1">
      <alignment horizontal="center" vertical="center" textRotation="90" wrapText="1"/>
    </xf>
    <xf numFmtId="0" fontId="101" fillId="36" borderId="42" xfId="0" applyFont="1" applyFill="1" applyBorder="1" applyAlignment="1">
      <alignment horizontal="center" vertical="center" textRotation="90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68" xfId="0" applyFont="1" applyFill="1" applyBorder="1" applyAlignment="1">
      <alignment horizontal="center" vertical="center" wrapText="1"/>
    </xf>
    <xf numFmtId="0" fontId="9" fillId="38" borderId="6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38" borderId="53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10" fillId="38" borderId="54" xfId="0" applyFont="1" applyFill="1" applyBorder="1" applyAlignment="1">
      <alignment horizontal="center" vertical="center" wrapText="1"/>
    </xf>
    <xf numFmtId="0" fontId="10" fillId="38" borderId="63" xfId="0" applyFont="1" applyFill="1" applyBorder="1" applyAlignment="1">
      <alignment horizontal="center" vertical="center" wrapText="1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55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 wrapText="1"/>
    </xf>
    <xf numFmtId="0" fontId="9" fillId="38" borderId="62" xfId="0" applyFont="1" applyFill="1" applyBorder="1" applyAlignment="1">
      <alignment horizontal="center" vertical="center" wrapText="1"/>
    </xf>
    <xf numFmtId="0" fontId="9" fillId="38" borderId="5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87" fillId="0" borderId="70" xfId="0" applyFont="1" applyBorder="1" applyAlignment="1">
      <alignment horizontal="center" vertical="center"/>
    </xf>
    <xf numFmtId="0" fontId="87" fillId="0" borderId="71" xfId="0" applyFont="1" applyBorder="1" applyAlignment="1">
      <alignment horizontal="center" vertical="center"/>
    </xf>
    <xf numFmtId="0" fontId="87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38" borderId="7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4"/>
  <sheetViews>
    <sheetView zoomScale="91" zoomScaleNormal="91" zoomScalePageLayoutView="48" workbookViewId="0" topLeftCell="A1">
      <selection activeCell="A1" sqref="A1:IV16384"/>
    </sheetView>
  </sheetViews>
  <sheetFormatPr defaultColWidth="9.00390625" defaultRowHeight="12.75"/>
  <cols>
    <col min="1" max="1" width="33.00390625" style="0" customWidth="1"/>
    <col min="2" max="7" width="5.875" style="0" customWidth="1"/>
    <col min="8" max="8" width="5.875" style="23" customWidth="1"/>
    <col min="9" max="10" width="5.875" style="0" customWidth="1"/>
    <col min="11" max="11" width="5.875" style="9" customWidth="1"/>
    <col min="12" max="12" width="5.875" style="23" customWidth="1"/>
    <col min="13" max="14" width="5.875" style="0" customWidth="1"/>
    <col min="15" max="15" width="5.875" style="9" customWidth="1"/>
    <col min="16" max="16" width="5.875" style="23" customWidth="1"/>
    <col min="17" max="18" width="5.875" style="0" customWidth="1"/>
    <col min="19" max="19" width="5.875" style="9" customWidth="1"/>
    <col min="20" max="20" width="5.875" style="23" customWidth="1"/>
    <col min="21" max="22" width="5.875" style="0" customWidth="1"/>
    <col min="23" max="23" width="5.875" style="9" customWidth="1"/>
    <col min="24" max="24" width="5.875" style="23" customWidth="1"/>
    <col min="25" max="26" width="5.875" style="0" customWidth="1"/>
    <col min="27" max="27" width="5.875" style="9" customWidth="1"/>
    <col min="28" max="28" width="5.875" style="23" customWidth="1"/>
    <col min="29" max="29" width="6.875" style="23" customWidth="1"/>
    <col min="30" max="30" width="5.125" style="0" customWidth="1"/>
    <col min="31" max="31" width="5.125" style="3" customWidth="1"/>
    <col min="32" max="32" width="5.875" style="3" customWidth="1"/>
    <col min="33" max="33" width="5.125" style="3" customWidth="1"/>
    <col min="34" max="34" width="7.125" style="3" customWidth="1"/>
    <col min="35" max="35" width="9.875" style="17" bestFit="1" customWidth="1"/>
  </cols>
  <sheetData>
    <row r="1" spans="1:35" ht="15.75" customHeight="1" thickBot="1">
      <c r="A1" s="292" t="s">
        <v>165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E1" s="10"/>
      <c r="AF1" s="11"/>
      <c r="AG1" s="11"/>
      <c r="AH1" s="12"/>
      <c r="AI1" s="16"/>
    </row>
    <row r="2" spans="1:42" ht="15.75" customHeight="1" thickBot="1">
      <c r="A2" s="293" t="s">
        <v>4</v>
      </c>
      <c r="B2" s="296" t="s">
        <v>19</v>
      </c>
      <c r="C2" s="299" t="s">
        <v>17</v>
      </c>
      <c r="D2" s="299" t="s">
        <v>18</v>
      </c>
      <c r="E2" s="302" t="s">
        <v>164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4"/>
      <c r="AD2" s="2"/>
      <c r="AE2" s="13"/>
      <c r="AF2" s="11"/>
      <c r="AG2" s="14"/>
      <c r="AH2" s="15"/>
      <c r="AI2" s="63"/>
      <c r="AJ2" s="2"/>
      <c r="AK2" s="2"/>
      <c r="AL2" s="2"/>
      <c r="AM2" s="2"/>
      <c r="AN2" s="2"/>
      <c r="AO2" s="2"/>
      <c r="AP2" s="2"/>
    </row>
    <row r="3" spans="1:42" ht="15.75" customHeight="1" thickBot="1">
      <c r="A3" s="294"/>
      <c r="B3" s="297"/>
      <c r="C3" s="300"/>
      <c r="D3" s="300"/>
      <c r="E3" s="305" t="s">
        <v>1</v>
      </c>
      <c r="F3" s="306"/>
      <c r="G3" s="306"/>
      <c r="H3" s="306"/>
      <c r="I3" s="306"/>
      <c r="J3" s="306"/>
      <c r="K3" s="306"/>
      <c r="L3" s="307"/>
      <c r="M3" s="305" t="s">
        <v>2</v>
      </c>
      <c r="N3" s="306"/>
      <c r="O3" s="306"/>
      <c r="P3" s="306"/>
      <c r="Q3" s="306"/>
      <c r="R3" s="306"/>
      <c r="S3" s="306"/>
      <c r="T3" s="307"/>
      <c r="U3" s="305" t="s">
        <v>3</v>
      </c>
      <c r="V3" s="306"/>
      <c r="W3" s="306"/>
      <c r="X3" s="306"/>
      <c r="Y3" s="306"/>
      <c r="Z3" s="306"/>
      <c r="AA3" s="306"/>
      <c r="AB3" s="307"/>
      <c r="AC3" s="308" t="s">
        <v>21</v>
      </c>
      <c r="AD3" s="2"/>
      <c r="AE3" s="10"/>
      <c r="AF3" s="11"/>
      <c r="AG3" s="11"/>
      <c r="AH3" s="12"/>
      <c r="AI3" s="64"/>
      <c r="AJ3" s="2"/>
      <c r="AK3" s="2"/>
      <c r="AL3" s="2"/>
      <c r="AM3" s="2"/>
      <c r="AN3" s="2"/>
      <c r="AO3" s="2"/>
      <c r="AP3" s="2"/>
    </row>
    <row r="4" spans="1:42" ht="15.75" customHeight="1">
      <c r="A4" s="294"/>
      <c r="B4" s="297"/>
      <c r="C4" s="300"/>
      <c r="D4" s="300"/>
      <c r="E4" s="311" t="s">
        <v>5</v>
      </c>
      <c r="F4" s="312"/>
      <c r="G4" s="312"/>
      <c r="H4" s="313"/>
      <c r="I4" s="311" t="s">
        <v>5</v>
      </c>
      <c r="J4" s="312"/>
      <c r="K4" s="312"/>
      <c r="L4" s="313"/>
      <c r="M4" s="311" t="s">
        <v>5</v>
      </c>
      <c r="N4" s="312"/>
      <c r="O4" s="312"/>
      <c r="P4" s="313"/>
      <c r="Q4" s="311" t="s">
        <v>5</v>
      </c>
      <c r="R4" s="312"/>
      <c r="S4" s="312"/>
      <c r="T4" s="313"/>
      <c r="U4" s="311" t="s">
        <v>5</v>
      </c>
      <c r="V4" s="312"/>
      <c r="W4" s="312"/>
      <c r="X4" s="314"/>
      <c r="Y4" s="315" t="s">
        <v>5</v>
      </c>
      <c r="Z4" s="316"/>
      <c r="AA4" s="316"/>
      <c r="AB4" s="317"/>
      <c r="AC4" s="309"/>
      <c r="AD4" s="2"/>
      <c r="AE4" s="10"/>
      <c r="AF4" s="12"/>
      <c r="AG4" s="12"/>
      <c r="AH4" s="12"/>
      <c r="AI4" s="64"/>
      <c r="AJ4" s="2"/>
      <c r="AK4" s="2"/>
      <c r="AL4" s="2"/>
      <c r="AM4" s="2"/>
      <c r="AN4" s="2"/>
      <c r="AO4" s="2"/>
      <c r="AP4" s="2"/>
    </row>
    <row r="5" spans="1:42" ht="15.75" customHeight="1">
      <c r="A5" s="294"/>
      <c r="B5" s="297"/>
      <c r="C5" s="300"/>
      <c r="D5" s="300"/>
      <c r="E5" s="290" t="s">
        <v>20</v>
      </c>
      <c r="F5" s="291"/>
      <c r="G5" s="291"/>
      <c r="H5" s="285" t="s">
        <v>16</v>
      </c>
      <c r="I5" s="283" t="s">
        <v>8</v>
      </c>
      <c r="J5" s="284"/>
      <c r="K5" s="284"/>
      <c r="L5" s="285" t="s">
        <v>16</v>
      </c>
      <c r="M5" s="290" t="s">
        <v>9</v>
      </c>
      <c r="N5" s="291"/>
      <c r="O5" s="291"/>
      <c r="P5" s="285" t="s">
        <v>16</v>
      </c>
      <c r="Q5" s="283" t="s">
        <v>10</v>
      </c>
      <c r="R5" s="284"/>
      <c r="S5" s="284"/>
      <c r="T5" s="285" t="s">
        <v>16</v>
      </c>
      <c r="U5" s="290" t="s">
        <v>11</v>
      </c>
      <c r="V5" s="291"/>
      <c r="W5" s="291"/>
      <c r="X5" s="324" t="s">
        <v>16</v>
      </c>
      <c r="Y5" s="283" t="s">
        <v>12</v>
      </c>
      <c r="Z5" s="284"/>
      <c r="AA5" s="284"/>
      <c r="AB5" s="285" t="s">
        <v>16</v>
      </c>
      <c r="AC5" s="309"/>
      <c r="AD5" s="2"/>
      <c r="AE5" s="10"/>
      <c r="AF5" s="11"/>
      <c r="AG5" s="11"/>
      <c r="AH5" s="12"/>
      <c r="AI5" s="64"/>
      <c r="AJ5" s="2"/>
      <c r="AK5" s="2"/>
      <c r="AL5" s="2"/>
      <c r="AM5" s="2"/>
      <c r="AN5" s="2"/>
      <c r="AO5" s="2"/>
      <c r="AP5" s="2"/>
    </row>
    <row r="6" spans="1:42" ht="15.75" customHeight="1" thickBot="1">
      <c r="A6" s="295"/>
      <c r="B6" s="298"/>
      <c r="C6" s="301"/>
      <c r="D6" s="301"/>
      <c r="E6" s="149" t="s">
        <v>6</v>
      </c>
      <c r="F6" s="150" t="s">
        <v>7</v>
      </c>
      <c r="G6" s="168" t="s">
        <v>22</v>
      </c>
      <c r="H6" s="286"/>
      <c r="I6" s="149" t="s">
        <v>6</v>
      </c>
      <c r="J6" s="150" t="s">
        <v>7</v>
      </c>
      <c r="K6" s="158" t="s">
        <v>22</v>
      </c>
      <c r="L6" s="286"/>
      <c r="M6" s="149" t="s">
        <v>6</v>
      </c>
      <c r="N6" s="150" t="s">
        <v>7</v>
      </c>
      <c r="O6" s="158" t="s">
        <v>22</v>
      </c>
      <c r="P6" s="286"/>
      <c r="Q6" s="149" t="s">
        <v>6</v>
      </c>
      <c r="R6" s="150" t="s">
        <v>7</v>
      </c>
      <c r="S6" s="158" t="s">
        <v>22</v>
      </c>
      <c r="T6" s="286"/>
      <c r="U6" s="149" t="s">
        <v>6</v>
      </c>
      <c r="V6" s="150" t="s">
        <v>7</v>
      </c>
      <c r="W6" s="158" t="s">
        <v>22</v>
      </c>
      <c r="X6" s="325"/>
      <c r="Y6" s="149" t="s">
        <v>6</v>
      </c>
      <c r="Z6" s="150" t="s">
        <v>7</v>
      </c>
      <c r="AA6" s="158" t="s">
        <v>22</v>
      </c>
      <c r="AB6" s="286"/>
      <c r="AC6" s="310"/>
      <c r="AD6" s="2"/>
      <c r="AE6" s="12"/>
      <c r="AF6" s="12"/>
      <c r="AG6" s="12"/>
      <c r="AH6" s="12"/>
      <c r="AI6" s="18"/>
      <c r="AJ6" s="2"/>
      <c r="AK6" s="2"/>
      <c r="AL6" s="2"/>
      <c r="AM6" s="2"/>
      <c r="AN6" s="2"/>
      <c r="AO6" s="2"/>
      <c r="AP6" s="2"/>
    </row>
    <row r="7" spans="1:42" ht="15.75" customHeight="1" thickBot="1">
      <c r="A7" s="333" t="s">
        <v>27</v>
      </c>
      <c r="B7" s="334"/>
      <c r="C7" s="334"/>
      <c r="D7" s="334"/>
      <c r="E7" s="334"/>
      <c r="F7" s="334"/>
      <c r="G7" s="334"/>
      <c r="H7" s="334"/>
      <c r="I7" s="335"/>
      <c r="J7" s="335"/>
      <c r="K7" s="335"/>
      <c r="L7" s="335"/>
      <c r="M7" s="334"/>
      <c r="N7" s="334"/>
      <c r="O7" s="334"/>
      <c r="P7" s="334"/>
      <c r="Q7" s="335"/>
      <c r="R7" s="335"/>
      <c r="S7" s="335"/>
      <c r="T7" s="335"/>
      <c r="U7" s="334"/>
      <c r="V7" s="334"/>
      <c r="W7" s="334"/>
      <c r="X7" s="334"/>
      <c r="Y7" s="336"/>
      <c r="Z7" s="336"/>
      <c r="AA7" s="336"/>
      <c r="AB7" s="336"/>
      <c r="AC7" s="337"/>
      <c r="AD7" s="2"/>
      <c r="AE7" s="12"/>
      <c r="AF7" s="12"/>
      <c r="AG7" s="12"/>
      <c r="AH7" s="12"/>
      <c r="AI7" s="18"/>
      <c r="AJ7" s="2"/>
      <c r="AK7" s="2"/>
      <c r="AL7" s="2"/>
      <c r="AM7" s="2"/>
      <c r="AN7" s="2"/>
      <c r="AO7" s="2"/>
      <c r="AP7" s="2"/>
    </row>
    <row r="8" spans="1:42" ht="24.75" customHeight="1">
      <c r="A8" s="189" t="s">
        <v>79</v>
      </c>
      <c r="B8" s="60">
        <f>SUM(C8,D8)</f>
        <v>15</v>
      </c>
      <c r="C8" s="104">
        <f aca="true" t="shared" si="0" ref="C8:D11">SUM(E8,I8,M8,Q8,U8,Y8)</f>
        <v>0</v>
      </c>
      <c r="D8" s="132">
        <f t="shared" si="0"/>
        <v>15</v>
      </c>
      <c r="E8" s="151"/>
      <c r="F8" s="152"/>
      <c r="G8" s="152"/>
      <c r="H8" s="87"/>
      <c r="I8" s="28"/>
      <c r="J8" s="89"/>
      <c r="K8" s="29"/>
      <c r="L8" s="52"/>
      <c r="M8" s="41"/>
      <c r="N8" s="42"/>
      <c r="O8" s="43"/>
      <c r="P8" s="54"/>
      <c r="Q8" s="28"/>
      <c r="R8" s="89">
        <v>15</v>
      </c>
      <c r="S8" s="29"/>
      <c r="T8" s="52">
        <v>1</v>
      </c>
      <c r="U8" s="151"/>
      <c r="V8" s="152"/>
      <c r="W8" s="43"/>
      <c r="X8" s="54"/>
      <c r="Y8" s="28"/>
      <c r="Z8" s="89"/>
      <c r="AA8" s="29"/>
      <c r="AB8" s="52"/>
      <c r="AC8" s="102">
        <f>SUM(H8,L8,P8,T8,X8,AB8)</f>
        <v>1</v>
      </c>
      <c r="AD8" s="2"/>
      <c r="AE8" s="12"/>
      <c r="AF8" s="12"/>
      <c r="AG8" s="12"/>
      <c r="AH8" s="12"/>
      <c r="AI8" s="18"/>
      <c r="AJ8" s="2"/>
      <c r="AK8" s="2"/>
      <c r="AL8" s="2"/>
      <c r="AM8" s="2"/>
      <c r="AN8" s="2"/>
      <c r="AO8" s="2"/>
      <c r="AP8" s="2"/>
    </row>
    <row r="9" spans="1:42" ht="15.75" customHeight="1">
      <c r="A9" s="176" t="s">
        <v>28</v>
      </c>
      <c r="B9" s="45">
        <f>SUM(C9:D9)</f>
        <v>75</v>
      </c>
      <c r="C9" s="91">
        <f t="shared" si="0"/>
        <v>0</v>
      </c>
      <c r="D9" s="133">
        <f t="shared" si="0"/>
        <v>75</v>
      </c>
      <c r="E9" s="30"/>
      <c r="F9" s="32"/>
      <c r="G9" s="32"/>
      <c r="H9" s="50"/>
      <c r="I9" s="31"/>
      <c r="J9" s="32">
        <v>30</v>
      </c>
      <c r="K9" s="33"/>
      <c r="L9" s="53">
        <v>3</v>
      </c>
      <c r="M9" s="35"/>
      <c r="N9" s="36">
        <v>30</v>
      </c>
      <c r="O9" s="33"/>
      <c r="P9" s="50">
        <v>3</v>
      </c>
      <c r="Q9" s="31"/>
      <c r="R9" s="32">
        <v>15</v>
      </c>
      <c r="S9" s="33" t="s">
        <v>32</v>
      </c>
      <c r="T9" s="53">
        <v>2</v>
      </c>
      <c r="U9" s="30"/>
      <c r="V9" s="32"/>
      <c r="W9" s="33"/>
      <c r="X9" s="50"/>
      <c r="Y9" s="31"/>
      <c r="Z9" s="32"/>
      <c r="AA9" s="33"/>
      <c r="AB9" s="53"/>
      <c r="AC9" s="67">
        <f>SUM(H9,L9,P9,T9,X9,AB9)</f>
        <v>8</v>
      </c>
      <c r="AD9" s="2"/>
      <c r="AE9" s="12"/>
      <c r="AF9" s="12"/>
      <c r="AG9" s="12"/>
      <c r="AH9" s="12"/>
      <c r="AI9" s="18"/>
      <c r="AJ9" s="2"/>
      <c r="AK9" s="2"/>
      <c r="AL9" s="2"/>
      <c r="AM9" s="2"/>
      <c r="AN9" s="2"/>
      <c r="AO9" s="2"/>
      <c r="AP9" s="2"/>
    </row>
    <row r="10" spans="1:42" ht="15.75" customHeight="1">
      <c r="A10" s="190" t="s">
        <v>38</v>
      </c>
      <c r="B10" s="224">
        <v>15</v>
      </c>
      <c r="C10" s="98">
        <v>0</v>
      </c>
      <c r="D10" s="225">
        <v>15</v>
      </c>
      <c r="E10" s="46"/>
      <c r="F10" s="85">
        <v>15</v>
      </c>
      <c r="G10" s="85"/>
      <c r="H10" s="51">
        <v>1</v>
      </c>
      <c r="I10" s="47"/>
      <c r="J10" s="85"/>
      <c r="K10" s="40"/>
      <c r="L10" s="48"/>
      <c r="M10" s="37"/>
      <c r="N10" s="39"/>
      <c r="O10" s="40"/>
      <c r="P10" s="51"/>
      <c r="Q10" s="47"/>
      <c r="R10" s="85"/>
      <c r="S10" s="40"/>
      <c r="T10" s="48"/>
      <c r="U10" s="46"/>
      <c r="V10" s="85"/>
      <c r="W10" s="40"/>
      <c r="X10" s="51"/>
      <c r="Y10" s="47"/>
      <c r="Z10" s="85"/>
      <c r="AA10" s="40"/>
      <c r="AB10" s="48"/>
      <c r="AC10" s="67">
        <f>SUM(H10,L10,P10,T10,X10,AB10)</f>
        <v>1</v>
      </c>
      <c r="AD10" s="2"/>
      <c r="AE10" s="12"/>
      <c r="AF10" s="12"/>
      <c r="AG10" s="12"/>
      <c r="AH10" s="12"/>
      <c r="AI10" s="18"/>
      <c r="AJ10" s="2"/>
      <c r="AK10" s="2"/>
      <c r="AL10" s="2"/>
      <c r="AM10" s="2"/>
      <c r="AN10" s="2"/>
      <c r="AO10" s="2"/>
      <c r="AP10" s="2"/>
    </row>
    <row r="11" spans="1:42" ht="15.75" customHeight="1" thickBot="1">
      <c r="A11" s="190" t="s">
        <v>29</v>
      </c>
      <c r="B11" s="107">
        <f>SUM(C11:D11)</f>
        <v>15</v>
      </c>
      <c r="C11" s="108">
        <f t="shared" si="0"/>
        <v>15</v>
      </c>
      <c r="D11" s="134">
        <f t="shared" si="0"/>
        <v>0</v>
      </c>
      <c r="E11" s="56">
        <v>15</v>
      </c>
      <c r="F11" s="57"/>
      <c r="G11" s="57"/>
      <c r="H11" s="59">
        <v>1</v>
      </c>
      <c r="I11" s="38"/>
      <c r="J11" s="39"/>
      <c r="K11" s="40"/>
      <c r="L11" s="48"/>
      <c r="M11" s="56"/>
      <c r="N11" s="57"/>
      <c r="O11" s="58"/>
      <c r="P11" s="59"/>
      <c r="Q11" s="38"/>
      <c r="R11" s="39"/>
      <c r="S11" s="40"/>
      <c r="T11" s="48"/>
      <c r="U11" s="56"/>
      <c r="V11" s="57"/>
      <c r="W11" s="58"/>
      <c r="X11" s="59"/>
      <c r="Y11" s="38"/>
      <c r="Z11" s="39"/>
      <c r="AA11" s="40"/>
      <c r="AB11" s="48"/>
      <c r="AC11" s="66">
        <f>SUM(H11,L11,P11,T11,X11,AB11)</f>
        <v>1</v>
      </c>
      <c r="AD11" s="2"/>
      <c r="AE11" s="12"/>
      <c r="AF11" s="12"/>
      <c r="AG11" s="12"/>
      <c r="AH11" s="12"/>
      <c r="AI11" s="18"/>
      <c r="AJ11" s="2"/>
      <c r="AK11" s="2"/>
      <c r="AL11" s="2"/>
      <c r="AM11" s="2"/>
      <c r="AN11" s="2"/>
      <c r="AO11" s="2"/>
      <c r="AP11" s="2"/>
    </row>
    <row r="12" spans="1:42" ht="15.75" customHeight="1" thickBot="1">
      <c r="A12" s="338" t="s">
        <v>24</v>
      </c>
      <c r="B12" s="334"/>
      <c r="C12" s="334"/>
      <c r="D12" s="334"/>
      <c r="E12" s="334"/>
      <c r="F12" s="334"/>
      <c r="G12" s="334"/>
      <c r="H12" s="334"/>
      <c r="I12" s="335"/>
      <c r="J12" s="335"/>
      <c r="K12" s="335"/>
      <c r="L12" s="335"/>
      <c r="M12" s="334"/>
      <c r="N12" s="334"/>
      <c r="O12" s="334"/>
      <c r="P12" s="334"/>
      <c r="Q12" s="335"/>
      <c r="R12" s="335"/>
      <c r="S12" s="335"/>
      <c r="T12" s="335"/>
      <c r="U12" s="334"/>
      <c r="V12" s="334"/>
      <c r="W12" s="334"/>
      <c r="X12" s="334"/>
      <c r="Y12" s="335"/>
      <c r="Z12" s="335"/>
      <c r="AA12" s="335"/>
      <c r="AB12" s="335"/>
      <c r="AC12" s="337"/>
      <c r="AD12" s="2"/>
      <c r="AE12" s="12"/>
      <c r="AF12" s="12"/>
      <c r="AG12" s="12"/>
      <c r="AH12" s="12"/>
      <c r="AI12" s="18"/>
      <c r="AJ12" s="2"/>
      <c r="AK12" s="2"/>
      <c r="AL12" s="2"/>
      <c r="AM12" s="2"/>
      <c r="AN12" s="2"/>
      <c r="AO12" s="2"/>
      <c r="AP12" s="2"/>
    </row>
    <row r="13" spans="1:42" ht="12.75">
      <c r="A13" s="191" t="s">
        <v>122</v>
      </c>
      <c r="B13" s="109">
        <f>SUM(C13:D13)</f>
        <v>30</v>
      </c>
      <c r="C13" s="104">
        <f>SUM(E13,I13,M13,Q13,U13,Y13)</f>
        <v>30</v>
      </c>
      <c r="D13" s="105">
        <f>SUM(F13,J13,N13,R13,V13,Z13)</f>
        <v>0</v>
      </c>
      <c r="E13" s="151">
        <v>30</v>
      </c>
      <c r="F13" s="152"/>
      <c r="G13" s="152"/>
      <c r="H13" s="54">
        <v>2</v>
      </c>
      <c r="I13" s="151"/>
      <c r="J13" s="152"/>
      <c r="K13" s="43"/>
      <c r="L13" s="54"/>
      <c r="M13" s="41"/>
      <c r="N13" s="42"/>
      <c r="O13" s="43"/>
      <c r="P13" s="54"/>
      <c r="Q13" s="151"/>
      <c r="R13" s="152"/>
      <c r="S13" s="43"/>
      <c r="T13" s="54"/>
      <c r="U13" s="151"/>
      <c r="V13" s="152"/>
      <c r="W13" s="43"/>
      <c r="X13" s="54"/>
      <c r="Y13" s="151"/>
      <c r="Z13" s="152"/>
      <c r="AA13" s="43"/>
      <c r="AB13" s="268"/>
      <c r="AC13" s="79">
        <f>SUM(H13,L13,P13,T13,X13,AB13)</f>
        <v>2</v>
      </c>
      <c r="AD13" s="2"/>
      <c r="AE13" s="12"/>
      <c r="AF13" s="12"/>
      <c r="AG13" s="12"/>
      <c r="AH13" s="188"/>
      <c r="AI13" s="18"/>
      <c r="AJ13" s="2"/>
      <c r="AK13" s="2"/>
      <c r="AL13" s="2"/>
      <c r="AM13" s="2"/>
      <c r="AN13" s="2"/>
      <c r="AO13" s="2"/>
      <c r="AP13" s="2"/>
    </row>
    <row r="14" spans="1:42" ht="12.75">
      <c r="A14" s="189" t="s">
        <v>123</v>
      </c>
      <c r="B14" s="80">
        <v>30</v>
      </c>
      <c r="C14" s="100">
        <v>30</v>
      </c>
      <c r="D14" s="166">
        <v>0</v>
      </c>
      <c r="E14" s="27">
        <v>30</v>
      </c>
      <c r="F14" s="89"/>
      <c r="G14" s="89"/>
      <c r="H14" s="49">
        <v>2</v>
      </c>
      <c r="I14" s="27"/>
      <c r="J14" s="89"/>
      <c r="K14" s="29"/>
      <c r="L14" s="49"/>
      <c r="M14" s="44"/>
      <c r="N14" s="90"/>
      <c r="O14" s="29"/>
      <c r="P14" s="49"/>
      <c r="Q14" s="27"/>
      <c r="R14" s="89"/>
      <c r="S14" s="29"/>
      <c r="T14" s="49"/>
      <c r="U14" s="27"/>
      <c r="V14" s="89"/>
      <c r="W14" s="29"/>
      <c r="X14" s="49"/>
      <c r="Y14" s="27"/>
      <c r="Z14" s="89"/>
      <c r="AA14" s="29"/>
      <c r="AB14" s="52"/>
      <c r="AC14" s="70">
        <f aca="true" t="shared" si="1" ref="AC14:AC25">SUM(H14,L14,P14,T14,X14,AB14)</f>
        <v>2</v>
      </c>
      <c r="AD14" s="2"/>
      <c r="AE14" s="12"/>
      <c r="AF14" s="12"/>
      <c r="AG14" s="12"/>
      <c r="AH14" s="188"/>
      <c r="AI14" s="18"/>
      <c r="AJ14" s="2"/>
      <c r="AK14" s="2"/>
      <c r="AL14" s="2"/>
      <c r="AM14" s="2"/>
      <c r="AN14" s="2"/>
      <c r="AO14" s="2"/>
      <c r="AP14" s="2"/>
    </row>
    <row r="15" spans="1:42" ht="12.75">
      <c r="A15" s="189" t="s">
        <v>46</v>
      </c>
      <c r="B15" s="80">
        <v>25</v>
      </c>
      <c r="C15" s="100">
        <v>10</v>
      </c>
      <c r="D15" s="166">
        <v>15</v>
      </c>
      <c r="E15" s="27"/>
      <c r="F15" s="89"/>
      <c r="G15" s="89"/>
      <c r="H15" s="49"/>
      <c r="I15" s="27"/>
      <c r="J15" s="89"/>
      <c r="K15" s="29"/>
      <c r="L15" s="49"/>
      <c r="M15" s="44"/>
      <c r="N15" s="90"/>
      <c r="O15" s="29"/>
      <c r="P15" s="49"/>
      <c r="Q15" s="27">
        <v>10</v>
      </c>
      <c r="R15" s="89">
        <v>15</v>
      </c>
      <c r="S15" s="29" t="s">
        <v>32</v>
      </c>
      <c r="T15" s="49">
        <v>3</v>
      </c>
      <c r="U15" s="27"/>
      <c r="V15" s="89"/>
      <c r="W15" s="29"/>
      <c r="X15" s="49"/>
      <c r="Y15" s="27"/>
      <c r="Z15" s="89"/>
      <c r="AA15" s="29"/>
      <c r="AB15" s="52"/>
      <c r="AC15" s="70">
        <f t="shared" si="1"/>
        <v>3</v>
      </c>
      <c r="AD15" s="2"/>
      <c r="AE15" s="12"/>
      <c r="AF15" s="12"/>
      <c r="AG15" s="12"/>
      <c r="AH15" s="188"/>
      <c r="AI15" s="18"/>
      <c r="AJ15" s="2"/>
      <c r="AK15" s="2"/>
      <c r="AL15" s="2"/>
      <c r="AM15" s="2"/>
      <c r="AN15" s="2"/>
      <c r="AO15" s="2"/>
      <c r="AP15" s="2"/>
    </row>
    <row r="16" spans="1:42" ht="15.75" customHeight="1">
      <c r="A16" s="176" t="s">
        <v>90</v>
      </c>
      <c r="B16" s="62">
        <v>15</v>
      </c>
      <c r="C16" s="91">
        <v>15</v>
      </c>
      <c r="D16" s="106">
        <f>SUM(F16,J16,N16,R16,V16,Z16)</f>
        <v>0</v>
      </c>
      <c r="E16" s="35"/>
      <c r="F16" s="36"/>
      <c r="G16" s="36"/>
      <c r="H16" s="50"/>
      <c r="I16" s="35"/>
      <c r="J16" s="36"/>
      <c r="K16" s="33"/>
      <c r="L16" s="50"/>
      <c r="M16" s="35">
        <v>15</v>
      </c>
      <c r="N16" s="36"/>
      <c r="O16" s="33"/>
      <c r="P16" s="50">
        <v>1</v>
      </c>
      <c r="Q16" s="35"/>
      <c r="R16" s="36"/>
      <c r="S16" s="33"/>
      <c r="T16" s="50"/>
      <c r="U16" s="35"/>
      <c r="V16" s="36"/>
      <c r="W16" s="33"/>
      <c r="X16" s="50"/>
      <c r="Y16" s="35"/>
      <c r="Z16" s="36"/>
      <c r="AA16" s="33"/>
      <c r="AB16" s="53"/>
      <c r="AC16" s="70">
        <f>SUM(H16,L16,P16,T16,X16,AB16)</f>
        <v>1</v>
      </c>
      <c r="AD16" s="2"/>
      <c r="AE16" s="12"/>
      <c r="AF16" s="12"/>
      <c r="AG16" s="12"/>
      <c r="AH16" s="12"/>
      <c r="AI16" s="18"/>
      <c r="AJ16" s="2"/>
      <c r="AK16" s="2"/>
      <c r="AL16" s="2"/>
      <c r="AM16" s="2"/>
      <c r="AN16" s="2"/>
      <c r="AO16" s="2"/>
      <c r="AP16" s="2"/>
    </row>
    <row r="17" spans="1:42" ht="15.75" customHeight="1">
      <c r="A17" s="189" t="s">
        <v>152</v>
      </c>
      <c r="B17" s="80">
        <v>15</v>
      </c>
      <c r="C17" s="100">
        <v>15</v>
      </c>
      <c r="D17" s="166">
        <v>0</v>
      </c>
      <c r="E17" s="44"/>
      <c r="F17" s="90"/>
      <c r="G17" s="90"/>
      <c r="H17" s="49"/>
      <c r="I17" s="44">
        <v>15</v>
      </c>
      <c r="J17" s="90"/>
      <c r="K17" s="29" t="s">
        <v>32</v>
      </c>
      <c r="L17" s="49">
        <v>1.5</v>
      </c>
      <c r="M17" s="44"/>
      <c r="N17" s="90"/>
      <c r="O17" s="29"/>
      <c r="P17" s="49"/>
      <c r="Q17" s="44"/>
      <c r="R17" s="90"/>
      <c r="S17" s="29"/>
      <c r="T17" s="49"/>
      <c r="U17" s="44"/>
      <c r="V17" s="90"/>
      <c r="W17" s="29"/>
      <c r="X17" s="49"/>
      <c r="Y17" s="44"/>
      <c r="Z17" s="90"/>
      <c r="AA17" s="29"/>
      <c r="AB17" s="52"/>
      <c r="AC17" s="70">
        <f>SUM(H17,L17,P17,T17,X17,AB17)</f>
        <v>1.5</v>
      </c>
      <c r="AD17" s="2"/>
      <c r="AE17" s="12"/>
      <c r="AF17" s="12"/>
      <c r="AG17" s="12"/>
      <c r="AH17" s="12"/>
      <c r="AI17" s="18"/>
      <c r="AJ17" s="2"/>
      <c r="AK17" s="2"/>
      <c r="AL17" s="2"/>
      <c r="AM17" s="2"/>
      <c r="AN17" s="2"/>
      <c r="AO17" s="2"/>
      <c r="AP17" s="2"/>
    </row>
    <row r="18" spans="1:42" ht="12.75">
      <c r="A18" s="189" t="s">
        <v>108</v>
      </c>
      <c r="B18" s="80">
        <v>30</v>
      </c>
      <c r="C18" s="100">
        <v>30</v>
      </c>
      <c r="D18" s="166">
        <v>0</v>
      </c>
      <c r="E18" s="27"/>
      <c r="F18" s="89"/>
      <c r="G18" s="89"/>
      <c r="H18" s="49"/>
      <c r="I18" s="27"/>
      <c r="J18" s="89"/>
      <c r="K18" s="29"/>
      <c r="L18" s="49"/>
      <c r="M18" s="44"/>
      <c r="N18" s="90"/>
      <c r="O18" s="29"/>
      <c r="P18" s="49"/>
      <c r="Q18" s="27"/>
      <c r="R18" s="89"/>
      <c r="S18" s="29"/>
      <c r="T18" s="49"/>
      <c r="U18" s="27"/>
      <c r="V18" s="89"/>
      <c r="W18" s="29"/>
      <c r="X18" s="49"/>
      <c r="Y18" s="27">
        <v>30</v>
      </c>
      <c r="Z18" s="89"/>
      <c r="AA18" s="29"/>
      <c r="AB18" s="52">
        <v>2</v>
      </c>
      <c r="AC18" s="70">
        <f t="shared" si="1"/>
        <v>2</v>
      </c>
      <c r="AD18" s="2"/>
      <c r="AE18" s="12"/>
      <c r="AF18" s="12"/>
      <c r="AG18" s="12"/>
      <c r="AH18" s="188"/>
      <c r="AI18" s="18"/>
      <c r="AJ18" s="2"/>
      <c r="AK18" s="2"/>
      <c r="AL18" s="2"/>
      <c r="AM18" s="2"/>
      <c r="AN18" s="2"/>
      <c r="AO18" s="2"/>
      <c r="AP18" s="2"/>
    </row>
    <row r="19" spans="1:42" ht="12.75">
      <c r="A19" s="230" t="s">
        <v>147</v>
      </c>
      <c r="B19" s="80">
        <v>45</v>
      </c>
      <c r="C19" s="100">
        <v>15</v>
      </c>
      <c r="D19" s="166">
        <v>30</v>
      </c>
      <c r="E19" s="27">
        <v>15</v>
      </c>
      <c r="F19" s="89">
        <v>30</v>
      </c>
      <c r="G19" s="29" t="s">
        <v>32</v>
      </c>
      <c r="H19" s="49">
        <v>4</v>
      </c>
      <c r="I19" s="27"/>
      <c r="J19" s="89"/>
      <c r="K19" s="29"/>
      <c r="L19" s="49"/>
      <c r="M19" s="44"/>
      <c r="N19" s="90"/>
      <c r="O19" s="29"/>
      <c r="P19" s="49"/>
      <c r="Q19" s="27"/>
      <c r="R19" s="89"/>
      <c r="S19" s="29"/>
      <c r="T19" s="49"/>
      <c r="U19" s="27"/>
      <c r="V19" s="89"/>
      <c r="W19" s="29"/>
      <c r="X19" s="49"/>
      <c r="Y19" s="27"/>
      <c r="Z19" s="89"/>
      <c r="AA19" s="29"/>
      <c r="AB19" s="52"/>
      <c r="AC19" s="70">
        <f>SUM(H19,L19,P19,T19,X19,AB19)</f>
        <v>4</v>
      </c>
      <c r="AD19" s="2"/>
      <c r="AE19" s="12"/>
      <c r="AF19" s="12"/>
      <c r="AG19" s="12"/>
      <c r="AH19" s="188"/>
      <c r="AI19" s="18"/>
      <c r="AJ19" s="2"/>
      <c r="AK19" s="2"/>
      <c r="AL19" s="2"/>
      <c r="AM19" s="2"/>
      <c r="AN19" s="2"/>
      <c r="AO19" s="2"/>
      <c r="AP19" s="2"/>
    </row>
    <row r="20" spans="1:42" ht="12.75">
      <c r="A20" s="230" t="s">
        <v>116</v>
      </c>
      <c r="B20" s="80">
        <v>45</v>
      </c>
      <c r="C20" s="100">
        <v>15</v>
      </c>
      <c r="D20" s="166">
        <v>30</v>
      </c>
      <c r="E20" s="27">
        <v>15</v>
      </c>
      <c r="F20" s="89">
        <v>30</v>
      </c>
      <c r="G20" s="29" t="s">
        <v>32</v>
      </c>
      <c r="H20" s="49">
        <v>4</v>
      </c>
      <c r="I20" s="27"/>
      <c r="J20" s="89"/>
      <c r="K20" s="29"/>
      <c r="L20" s="49"/>
      <c r="M20" s="44"/>
      <c r="N20" s="90"/>
      <c r="O20" s="29"/>
      <c r="P20" s="49"/>
      <c r="Q20" s="27"/>
      <c r="R20" s="89"/>
      <c r="S20" s="29"/>
      <c r="T20" s="49"/>
      <c r="U20" s="27"/>
      <c r="V20" s="89"/>
      <c r="W20" s="29"/>
      <c r="X20" s="49"/>
      <c r="Y20" s="27"/>
      <c r="Z20" s="89"/>
      <c r="AA20" s="29"/>
      <c r="AB20" s="52"/>
      <c r="AC20" s="70">
        <f>SUM(H20,L20,P20,T20,X20,AB20)</f>
        <v>4</v>
      </c>
      <c r="AD20" s="2"/>
      <c r="AE20" s="12"/>
      <c r="AF20" s="12"/>
      <c r="AG20" s="12"/>
      <c r="AH20" s="188"/>
      <c r="AI20" s="18"/>
      <c r="AJ20" s="2"/>
      <c r="AK20" s="2"/>
      <c r="AL20" s="2"/>
      <c r="AM20" s="2"/>
      <c r="AN20" s="2"/>
      <c r="AO20" s="2"/>
      <c r="AP20" s="2"/>
    </row>
    <row r="21" spans="1:42" ht="12.75">
      <c r="A21" s="189" t="s">
        <v>92</v>
      </c>
      <c r="B21" s="80">
        <v>15</v>
      </c>
      <c r="C21" s="100">
        <v>5</v>
      </c>
      <c r="D21" s="166">
        <v>10</v>
      </c>
      <c r="E21" s="27"/>
      <c r="F21" s="89"/>
      <c r="G21" s="89"/>
      <c r="H21" s="49"/>
      <c r="I21" s="27">
        <v>5</v>
      </c>
      <c r="J21" s="89">
        <v>10</v>
      </c>
      <c r="K21" s="29" t="s">
        <v>32</v>
      </c>
      <c r="L21" s="49">
        <v>2</v>
      </c>
      <c r="M21" s="44"/>
      <c r="N21" s="90"/>
      <c r="O21" s="29"/>
      <c r="P21" s="49"/>
      <c r="Q21" s="27"/>
      <c r="R21" s="89"/>
      <c r="S21" s="29"/>
      <c r="T21" s="49"/>
      <c r="U21" s="27"/>
      <c r="V21" s="89"/>
      <c r="W21" s="29"/>
      <c r="X21" s="49"/>
      <c r="Y21" s="27"/>
      <c r="Z21" s="89"/>
      <c r="AA21" s="29"/>
      <c r="AB21" s="52"/>
      <c r="AC21" s="70">
        <f>SUM(H21,L21,P21,T21,X21,AB21)</f>
        <v>2</v>
      </c>
      <c r="AD21" s="2"/>
      <c r="AE21" s="12"/>
      <c r="AF21" s="12"/>
      <c r="AG21" s="12"/>
      <c r="AH21" s="188"/>
      <c r="AI21" s="18"/>
      <c r="AJ21" s="2"/>
      <c r="AK21" s="2"/>
      <c r="AL21" s="2"/>
      <c r="AM21" s="2"/>
      <c r="AN21" s="2"/>
      <c r="AO21" s="2"/>
      <c r="AP21" s="2"/>
    </row>
    <row r="22" spans="1:42" ht="12.75">
      <c r="A22" s="176" t="s">
        <v>91</v>
      </c>
      <c r="B22" s="62">
        <f>SUM(C22:D22)</f>
        <v>30</v>
      </c>
      <c r="C22" s="91">
        <f>SUM(E22,I22,M22,Q22,U22,Y22)</f>
        <v>15</v>
      </c>
      <c r="D22" s="106">
        <f>SUM(F22,J22,N22,R22,V22,Z22)</f>
        <v>15</v>
      </c>
      <c r="E22" s="30"/>
      <c r="F22" s="32"/>
      <c r="G22" s="32"/>
      <c r="H22" s="50"/>
      <c r="I22" s="30"/>
      <c r="J22" s="32"/>
      <c r="K22" s="33"/>
      <c r="L22" s="50"/>
      <c r="M22" s="35">
        <v>15</v>
      </c>
      <c r="N22" s="36">
        <v>15</v>
      </c>
      <c r="O22" s="33" t="s">
        <v>32</v>
      </c>
      <c r="P22" s="50">
        <v>3</v>
      </c>
      <c r="Q22" s="30"/>
      <c r="R22" s="32"/>
      <c r="S22" s="33"/>
      <c r="T22" s="50"/>
      <c r="U22" s="30"/>
      <c r="V22" s="32"/>
      <c r="W22" s="33"/>
      <c r="X22" s="50"/>
      <c r="Y22" s="30"/>
      <c r="Z22" s="32"/>
      <c r="AA22" s="33"/>
      <c r="AB22" s="53"/>
      <c r="AC22" s="70">
        <f>SUM(H22,L22,P22,T22,X22,AB22)</f>
        <v>3</v>
      </c>
      <c r="AD22" s="2"/>
      <c r="AE22" s="12"/>
      <c r="AF22" s="12"/>
      <c r="AG22" s="12"/>
      <c r="AH22" s="188"/>
      <c r="AI22" s="18"/>
      <c r="AJ22" s="2"/>
      <c r="AK22" s="2"/>
      <c r="AL22" s="2"/>
      <c r="AM22" s="2"/>
      <c r="AN22" s="2"/>
      <c r="AO22" s="2"/>
      <c r="AP22" s="2"/>
    </row>
    <row r="23" spans="1:42" ht="12.75">
      <c r="A23" s="176" t="s">
        <v>78</v>
      </c>
      <c r="B23" s="62">
        <v>15</v>
      </c>
      <c r="C23" s="91">
        <v>0</v>
      </c>
      <c r="D23" s="106">
        <v>15</v>
      </c>
      <c r="E23" s="30"/>
      <c r="F23" s="32"/>
      <c r="G23" s="32"/>
      <c r="H23" s="50"/>
      <c r="I23" s="30"/>
      <c r="J23" s="32"/>
      <c r="K23" s="33"/>
      <c r="L23" s="50"/>
      <c r="M23" s="35"/>
      <c r="N23" s="36"/>
      <c r="O23" s="33"/>
      <c r="P23" s="50"/>
      <c r="Q23" s="30"/>
      <c r="R23" s="32">
        <v>15</v>
      </c>
      <c r="S23" s="33" t="s">
        <v>32</v>
      </c>
      <c r="T23" s="50">
        <v>2</v>
      </c>
      <c r="U23" s="30"/>
      <c r="V23" s="32"/>
      <c r="W23" s="33"/>
      <c r="X23" s="50"/>
      <c r="Y23" s="30"/>
      <c r="Z23" s="32"/>
      <c r="AA23" s="33"/>
      <c r="AB23" s="53"/>
      <c r="AC23" s="70">
        <f t="shared" si="1"/>
        <v>2</v>
      </c>
      <c r="AD23" s="2"/>
      <c r="AE23" s="12"/>
      <c r="AF23" s="12"/>
      <c r="AG23" s="12"/>
      <c r="AH23" s="188"/>
      <c r="AI23" s="18"/>
      <c r="AJ23" s="2"/>
      <c r="AK23" s="2"/>
      <c r="AL23" s="2"/>
      <c r="AM23" s="2"/>
      <c r="AN23" s="2"/>
      <c r="AO23" s="2"/>
      <c r="AP23" s="2"/>
    </row>
    <row r="24" spans="1:42" ht="15.75" customHeight="1">
      <c r="A24" s="189" t="s">
        <v>61</v>
      </c>
      <c r="B24" s="80">
        <v>15</v>
      </c>
      <c r="C24" s="100">
        <v>5</v>
      </c>
      <c r="D24" s="166">
        <v>10</v>
      </c>
      <c r="E24" s="44"/>
      <c r="F24" s="90"/>
      <c r="G24" s="29"/>
      <c r="H24" s="49"/>
      <c r="I24" s="44">
        <v>5</v>
      </c>
      <c r="J24" s="90">
        <v>10</v>
      </c>
      <c r="K24" s="29"/>
      <c r="L24" s="49">
        <v>1</v>
      </c>
      <c r="M24" s="44"/>
      <c r="N24" s="90"/>
      <c r="O24" s="29"/>
      <c r="P24" s="49"/>
      <c r="Q24" s="27"/>
      <c r="R24" s="6"/>
      <c r="S24" s="29"/>
      <c r="T24" s="49"/>
      <c r="U24" s="44"/>
      <c r="V24" s="90"/>
      <c r="W24" s="223"/>
      <c r="X24" s="49"/>
      <c r="Y24" s="44"/>
      <c r="Z24" s="90"/>
      <c r="AA24" s="29"/>
      <c r="AB24" s="52"/>
      <c r="AC24" s="70">
        <f t="shared" si="1"/>
        <v>1</v>
      </c>
      <c r="AD24" s="2"/>
      <c r="AE24" s="12"/>
      <c r="AF24" s="12"/>
      <c r="AG24" s="12"/>
      <c r="AH24" s="12"/>
      <c r="AI24" s="18"/>
      <c r="AJ24" s="2"/>
      <c r="AK24" s="2"/>
      <c r="AL24" s="2"/>
      <c r="AM24" s="2"/>
      <c r="AN24" s="2"/>
      <c r="AO24" s="2"/>
      <c r="AP24" s="2"/>
    </row>
    <row r="25" spans="1:42" ht="15.75" customHeight="1">
      <c r="A25" s="176" t="s">
        <v>140</v>
      </c>
      <c r="B25" s="62">
        <v>30</v>
      </c>
      <c r="C25" s="91">
        <v>30</v>
      </c>
      <c r="D25" s="106">
        <f>SUM(F25,J25,N25,R25,V25,Z25)</f>
        <v>0</v>
      </c>
      <c r="E25" s="35">
        <v>30</v>
      </c>
      <c r="F25" s="36"/>
      <c r="G25" s="36"/>
      <c r="H25" s="50">
        <v>2</v>
      </c>
      <c r="I25" s="35"/>
      <c r="J25" s="36"/>
      <c r="K25" s="33"/>
      <c r="L25" s="50"/>
      <c r="M25" s="35"/>
      <c r="N25" s="36"/>
      <c r="O25" s="33"/>
      <c r="P25" s="50"/>
      <c r="Q25" s="35"/>
      <c r="R25" s="36"/>
      <c r="S25" s="33"/>
      <c r="T25" s="50"/>
      <c r="U25" s="35"/>
      <c r="V25" s="36"/>
      <c r="W25" s="33"/>
      <c r="X25" s="50"/>
      <c r="Y25" s="35"/>
      <c r="Z25" s="36"/>
      <c r="AA25" s="33"/>
      <c r="AB25" s="53"/>
      <c r="AC25" s="70">
        <f t="shared" si="1"/>
        <v>2</v>
      </c>
      <c r="AD25" s="2"/>
      <c r="AE25" s="12"/>
      <c r="AF25" s="12"/>
      <c r="AG25" s="12"/>
      <c r="AH25" s="12"/>
      <c r="AI25" s="18"/>
      <c r="AJ25" s="2"/>
      <c r="AK25" s="2"/>
      <c r="AL25" s="2"/>
      <c r="AM25" s="2"/>
      <c r="AN25" s="2"/>
      <c r="AO25" s="2"/>
      <c r="AP25" s="2"/>
    </row>
    <row r="26" spans="1:42" ht="15.75" customHeight="1">
      <c r="A26" s="176" t="s">
        <v>161</v>
      </c>
      <c r="B26" s="62">
        <v>45</v>
      </c>
      <c r="C26" s="91">
        <v>15</v>
      </c>
      <c r="D26" s="106">
        <v>30</v>
      </c>
      <c r="E26" s="35">
        <v>15</v>
      </c>
      <c r="F26" s="36">
        <v>30</v>
      </c>
      <c r="G26" s="33" t="s">
        <v>32</v>
      </c>
      <c r="H26" s="50">
        <v>3.5</v>
      </c>
      <c r="I26" s="35"/>
      <c r="J26" s="36"/>
      <c r="K26" s="33"/>
      <c r="L26" s="50"/>
      <c r="M26" s="35"/>
      <c r="N26" s="36"/>
      <c r="O26" s="33"/>
      <c r="P26" s="50"/>
      <c r="Q26" s="35"/>
      <c r="R26" s="36"/>
      <c r="S26" s="33"/>
      <c r="T26" s="50"/>
      <c r="U26" s="35"/>
      <c r="V26" s="36"/>
      <c r="W26" s="33"/>
      <c r="X26" s="50"/>
      <c r="Y26" s="35"/>
      <c r="Z26" s="36"/>
      <c r="AA26" s="33"/>
      <c r="AB26" s="53"/>
      <c r="AC26" s="70">
        <f>SUM(H26,L26,P26,T26,X26,AB26)</f>
        <v>3.5</v>
      </c>
      <c r="AD26" s="2"/>
      <c r="AE26" s="12"/>
      <c r="AF26" s="12"/>
      <c r="AG26" s="12"/>
      <c r="AH26" s="12"/>
      <c r="AI26" s="18"/>
      <c r="AJ26" s="12"/>
      <c r="AK26" s="12"/>
      <c r="AL26" s="12"/>
      <c r="AM26" s="2"/>
      <c r="AN26" s="2"/>
      <c r="AO26" s="2"/>
      <c r="AP26" s="2"/>
    </row>
    <row r="27" spans="1:42" ht="15.75" customHeight="1" thickBot="1">
      <c r="A27" s="176" t="s">
        <v>65</v>
      </c>
      <c r="B27" s="62">
        <v>15</v>
      </c>
      <c r="C27" s="91">
        <v>15</v>
      </c>
      <c r="D27" s="106">
        <f>SUM(F27,J27,N27,R27,V27,Z27)</f>
        <v>0</v>
      </c>
      <c r="E27" s="35"/>
      <c r="F27" s="36"/>
      <c r="G27" s="36"/>
      <c r="H27" s="50"/>
      <c r="I27" s="35"/>
      <c r="J27" s="36"/>
      <c r="K27" s="33"/>
      <c r="L27" s="50"/>
      <c r="M27" s="35"/>
      <c r="N27" s="36"/>
      <c r="O27" s="33"/>
      <c r="P27" s="50"/>
      <c r="Q27" s="35"/>
      <c r="R27" s="36"/>
      <c r="S27" s="33"/>
      <c r="T27" s="50"/>
      <c r="U27" s="35">
        <v>15</v>
      </c>
      <c r="V27" s="36"/>
      <c r="W27" s="33"/>
      <c r="X27" s="50">
        <v>1</v>
      </c>
      <c r="Y27" s="35"/>
      <c r="Z27" s="36"/>
      <c r="AA27" s="33"/>
      <c r="AB27" s="53"/>
      <c r="AC27" s="76">
        <f>SUM(H27,L27,P27,T27,X27,AB27)</f>
        <v>1</v>
      </c>
      <c r="AD27" s="2"/>
      <c r="AE27" s="12"/>
      <c r="AF27" s="12"/>
      <c r="AG27" s="12"/>
      <c r="AH27" s="12"/>
      <c r="AI27" s="18"/>
      <c r="AJ27" s="2"/>
      <c r="AK27" s="2"/>
      <c r="AL27" s="2"/>
      <c r="AM27" s="2"/>
      <c r="AN27" s="2"/>
      <c r="AO27" s="2"/>
      <c r="AP27" s="2"/>
    </row>
    <row r="28" spans="1:42" ht="15.75" customHeight="1" thickBot="1">
      <c r="A28" s="338" t="s">
        <v>23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9"/>
      <c r="AD28" s="2"/>
      <c r="AE28" s="12"/>
      <c r="AF28" s="12"/>
      <c r="AG28" s="12"/>
      <c r="AH28" s="12"/>
      <c r="AI28" s="18"/>
      <c r="AJ28" s="12"/>
      <c r="AK28" s="12"/>
      <c r="AL28" s="12"/>
      <c r="AM28" s="2"/>
      <c r="AN28" s="2"/>
      <c r="AO28" s="2"/>
      <c r="AP28" s="2"/>
    </row>
    <row r="29" spans="1:42" ht="15.75" customHeight="1">
      <c r="A29" s="189" t="s">
        <v>93</v>
      </c>
      <c r="B29" s="80">
        <v>30</v>
      </c>
      <c r="C29" s="100">
        <v>6</v>
      </c>
      <c r="D29" s="166">
        <v>24</v>
      </c>
      <c r="E29" s="44"/>
      <c r="F29" s="90"/>
      <c r="G29" s="29"/>
      <c r="H29" s="49"/>
      <c r="I29" s="44">
        <v>6</v>
      </c>
      <c r="J29" s="90">
        <v>24</v>
      </c>
      <c r="K29" s="29"/>
      <c r="L29" s="49">
        <v>2</v>
      </c>
      <c r="M29" s="44"/>
      <c r="N29" s="90"/>
      <c r="O29" s="29"/>
      <c r="P29" s="49"/>
      <c r="Q29" s="27"/>
      <c r="R29" s="6"/>
      <c r="S29" s="29"/>
      <c r="T29" s="49"/>
      <c r="U29" s="44"/>
      <c r="V29" s="90"/>
      <c r="W29" s="223"/>
      <c r="X29" s="49"/>
      <c r="Y29" s="44"/>
      <c r="Z29" s="90"/>
      <c r="AA29" s="29"/>
      <c r="AB29" s="49"/>
      <c r="AC29" s="69">
        <f>SUM(H29,L29,P29,T29,X29,AB29)</f>
        <v>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>
      <c r="A30" s="189" t="s">
        <v>63</v>
      </c>
      <c r="B30" s="80">
        <v>65</v>
      </c>
      <c r="C30" s="100">
        <v>5</v>
      </c>
      <c r="D30" s="166">
        <v>60</v>
      </c>
      <c r="E30" s="44">
        <v>5</v>
      </c>
      <c r="F30" s="90">
        <v>15</v>
      </c>
      <c r="G30" s="29"/>
      <c r="H30" s="49">
        <v>1</v>
      </c>
      <c r="I30" s="44"/>
      <c r="J30" s="90">
        <v>15</v>
      </c>
      <c r="K30" s="29"/>
      <c r="L30" s="49">
        <v>1</v>
      </c>
      <c r="M30" s="44"/>
      <c r="N30" s="90">
        <v>15</v>
      </c>
      <c r="O30" s="29"/>
      <c r="P30" s="49">
        <v>1</v>
      </c>
      <c r="Q30" s="27"/>
      <c r="R30" s="6">
        <v>15</v>
      </c>
      <c r="S30" s="29"/>
      <c r="T30" s="49">
        <v>1</v>
      </c>
      <c r="U30" s="44"/>
      <c r="V30" s="90"/>
      <c r="W30" s="223"/>
      <c r="X30" s="49"/>
      <c r="Y30" s="44"/>
      <c r="Z30" s="90"/>
      <c r="AA30" s="29"/>
      <c r="AB30" s="49"/>
      <c r="AC30" s="69">
        <f aca="true" t="shared" si="2" ref="AC30:AC51">SUM(H30,L30,P30,T30,X30,AB30)</f>
        <v>4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>
      <c r="A31" s="189" t="s">
        <v>94</v>
      </c>
      <c r="B31" s="80">
        <v>30</v>
      </c>
      <c r="C31" s="100">
        <v>6</v>
      </c>
      <c r="D31" s="166">
        <v>24</v>
      </c>
      <c r="E31" s="44"/>
      <c r="F31" s="90"/>
      <c r="G31" s="29"/>
      <c r="H31" s="49"/>
      <c r="I31" s="44"/>
      <c r="J31" s="90"/>
      <c r="K31" s="29"/>
      <c r="L31" s="49"/>
      <c r="M31" s="44">
        <v>6</v>
      </c>
      <c r="N31" s="90">
        <v>24</v>
      </c>
      <c r="O31" s="29"/>
      <c r="P31" s="49">
        <v>2</v>
      </c>
      <c r="Q31" s="27"/>
      <c r="R31" s="6"/>
      <c r="S31" s="29"/>
      <c r="T31" s="49"/>
      <c r="U31" s="44"/>
      <c r="V31" s="90"/>
      <c r="W31" s="223"/>
      <c r="X31" s="49"/>
      <c r="Y31" s="44"/>
      <c r="Z31" s="90"/>
      <c r="AA31" s="29"/>
      <c r="AB31" s="49"/>
      <c r="AC31" s="69">
        <f t="shared" si="2"/>
        <v>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>
      <c r="A32" s="189" t="s">
        <v>104</v>
      </c>
      <c r="B32" s="80">
        <v>45</v>
      </c>
      <c r="C32" s="100">
        <v>15</v>
      </c>
      <c r="D32" s="166">
        <v>30</v>
      </c>
      <c r="E32" s="44"/>
      <c r="F32" s="90"/>
      <c r="G32" s="29"/>
      <c r="H32" s="49"/>
      <c r="I32" s="44"/>
      <c r="J32" s="90"/>
      <c r="K32" s="29"/>
      <c r="L32" s="49"/>
      <c r="M32" s="44">
        <v>15</v>
      </c>
      <c r="N32" s="90"/>
      <c r="O32" s="29"/>
      <c r="P32" s="49">
        <v>1</v>
      </c>
      <c r="Q32" s="27"/>
      <c r="R32" s="6">
        <v>15</v>
      </c>
      <c r="S32" s="29"/>
      <c r="T32" s="49">
        <v>1</v>
      </c>
      <c r="U32" s="44"/>
      <c r="V32" s="90">
        <v>15</v>
      </c>
      <c r="W32" s="223" t="s">
        <v>32</v>
      </c>
      <c r="X32" s="49">
        <v>1.5</v>
      </c>
      <c r="Y32" s="44"/>
      <c r="Z32" s="90"/>
      <c r="AA32" s="29"/>
      <c r="AB32" s="49"/>
      <c r="AC32" s="69">
        <f t="shared" si="2"/>
        <v>3.5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>
      <c r="A33" s="189" t="s">
        <v>105</v>
      </c>
      <c r="B33" s="80">
        <v>45</v>
      </c>
      <c r="C33" s="100">
        <v>0</v>
      </c>
      <c r="D33" s="166">
        <v>45</v>
      </c>
      <c r="E33" s="44"/>
      <c r="F33" s="90">
        <v>15</v>
      </c>
      <c r="G33" s="29"/>
      <c r="H33" s="49">
        <v>1</v>
      </c>
      <c r="I33" s="44"/>
      <c r="J33" s="90">
        <v>15</v>
      </c>
      <c r="K33" s="29"/>
      <c r="L33" s="49">
        <v>1</v>
      </c>
      <c r="M33" s="44"/>
      <c r="N33" s="90">
        <v>15</v>
      </c>
      <c r="O33" s="29"/>
      <c r="P33" s="49">
        <v>1</v>
      </c>
      <c r="Q33" s="27"/>
      <c r="R33" s="6"/>
      <c r="S33" s="29"/>
      <c r="T33" s="49"/>
      <c r="U33" s="44"/>
      <c r="V33" s="90"/>
      <c r="W33" s="223"/>
      <c r="X33" s="49"/>
      <c r="Y33" s="44"/>
      <c r="Z33" s="90"/>
      <c r="AA33" s="29"/>
      <c r="AB33" s="49"/>
      <c r="AC33" s="69">
        <f t="shared" si="2"/>
        <v>3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>
      <c r="A34" s="189" t="s">
        <v>96</v>
      </c>
      <c r="B34" s="80">
        <v>15</v>
      </c>
      <c r="C34" s="100">
        <v>15</v>
      </c>
      <c r="D34" s="166">
        <v>0</v>
      </c>
      <c r="E34" s="44">
        <v>15</v>
      </c>
      <c r="F34" s="90"/>
      <c r="G34" s="29"/>
      <c r="H34" s="49">
        <v>1</v>
      </c>
      <c r="I34" s="44"/>
      <c r="J34" s="90"/>
      <c r="K34" s="29"/>
      <c r="L34" s="49"/>
      <c r="M34" s="44"/>
      <c r="N34" s="90"/>
      <c r="O34" s="29"/>
      <c r="P34" s="49"/>
      <c r="Q34" s="27"/>
      <c r="R34" s="6"/>
      <c r="S34" s="29"/>
      <c r="T34" s="49"/>
      <c r="U34" s="44"/>
      <c r="V34" s="90"/>
      <c r="W34" s="223"/>
      <c r="X34" s="49"/>
      <c r="Y34" s="44"/>
      <c r="Z34" s="90"/>
      <c r="AA34" s="29"/>
      <c r="AB34" s="49"/>
      <c r="AC34" s="69">
        <f t="shared" si="2"/>
        <v>1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>
      <c r="A35" s="192" t="s">
        <v>51</v>
      </c>
      <c r="B35" s="62">
        <v>30</v>
      </c>
      <c r="C35" s="91">
        <v>0</v>
      </c>
      <c r="D35" s="106">
        <v>30</v>
      </c>
      <c r="E35" s="35"/>
      <c r="F35" s="36"/>
      <c r="G35" s="33"/>
      <c r="H35" s="50"/>
      <c r="I35" s="35"/>
      <c r="J35" s="36"/>
      <c r="K35" s="33"/>
      <c r="L35" s="50"/>
      <c r="M35" s="35"/>
      <c r="N35" s="36">
        <v>15</v>
      </c>
      <c r="O35" s="33"/>
      <c r="P35" s="50">
        <v>1</v>
      </c>
      <c r="Q35" s="35"/>
      <c r="R35" s="34">
        <v>15</v>
      </c>
      <c r="S35" s="33"/>
      <c r="T35" s="50">
        <v>1</v>
      </c>
      <c r="U35" s="35"/>
      <c r="V35" s="36"/>
      <c r="W35" s="33"/>
      <c r="X35" s="50"/>
      <c r="Y35" s="35"/>
      <c r="Z35" s="36"/>
      <c r="AA35" s="33"/>
      <c r="AB35" s="50"/>
      <c r="AC35" s="69">
        <f t="shared" si="2"/>
        <v>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>
      <c r="A36" s="189" t="s">
        <v>114</v>
      </c>
      <c r="B36" s="80">
        <v>25</v>
      </c>
      <c r="C36" s="100">
        <v>25</v>
      </c>
      <c r="D36" s="166">
        <v>0</v>
      </c>
      <c r="E36" s="44">
        <v>25</v>
      </c>
      <c r="F36" s="90"/>
      <c r="G36" s="29"/>
      <c r="H36" s="49">
        <v>2</v>
      </c>
      <c r="I36" s="44"/>
      <c r="J36" s="90"/>
      <c r="K36" s="29"/>
      <c r="L36" s="49"/>
      <c r="M36" s="44"/>
      <c r="N36" s="90"/>
      <c r="O36" s="29"/>
      <c r="P36" s="49"/>
      <c r="Q36" s="27"/>
      <c r="R36" s="6"/>
      <c r="S36" s="29"/>
      <c r="T36" s="49"/>
      <c r="U36" s="44"/>
      <c r="V36" s="90"/>
      <c r="W36" s="223"/>
      <c r="X36" s="49"/>
      <c r="Y36" s="44"/>
      <c r="Z36" s="90"/>
      <c r="AA36" s="29"/>
      <c r="AB36" s="49"/>
      <c r="AC36" s="69">
        <f t="shared" si="2"/>
        <v>2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>
      <c r="A37" s="189" t="s">
        <v>139</v>
      </c>
      <c r="B37" s="80">
        <v>15</v>
      </c>
      <c r="C37" s="100">
        <v>0</v>
      </c>
      <c r="D37" s="166">
        <v>15</v>
      </c>
      <c r="E37" s="44"/>
      <c r="F37" s="90"/>
      <c r="G37" s="29"/>
      <c r="H37" s="49"/>
      <c r="I37" s="44"/>
      <c r="J37" s="90"/>
      <c r="K37" s="29"/>
      <c r="L37" s="49"/>
      <c r="M37" s="44"/>
      <c r="N37" s="90"/>
      <c r="O37" s="29"/>
      <c r="P37" s="49"/>
      <c r="Q37" s="27"/>
      <c r="R37" s="6"/>
      <c r="S37" s="29"/>
      <c r="T37" s="49"/>
      <c r="U37" s="44"/>
      <c r="V37" s="90">
        <v>15</v>
      </c>
      <c r="W37" s="223"/>
      <c r="X37" s="49">
        <v>1</v>
      </c>
      <c r="Y37" s="44"/>
      <c r="Z37" s="90"/>
      <c r="AA37" s="29"/>
      <c r="AB37" s="49"/>
      <c r="AC37" s="69">
        <f>SUM(H37,L37,P37,T37,X37,AB37)</f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>
      <c r="A38" s="189" t="s">
        <v>95</v>
      </c>
      <c r="B38" s="80">
        <v>15</v>
      </c>
      <c r="C38" s="100">
        <v>0</v>
      </c>
      <c r="D38" s="166">
        <v>15</v>
      </c>
      <c r="E38" s="44"/>
      <c r="F38" s="90">
        <v>15</v>
      </c>
      <c r="G38" s="29"/>
      <c r="H38" s="49">
        <v>1</v>
      </c>
      <c r="I38" s="44"/>
      <c r="J38" s="90"/>
      <c r="K38" s="29"/>
      <c r="L38" s="49"/>
      <c r="M38" s="44"/>
      <c r="N38" s="90"/>
      <c r="O38" s="29"/>
      <c r="P38" s="49"/>
      <c r="Q38" s="27"/>
      <c r="R38" s="6"/>
      <c r="S38" s="29"/>
      <c r="T38" s="49"/>
      <c r="U38" s="44"/>
      <c r="V38" s="90"/>
      <c r="W38" s="223"/>
      <c r="X38" s="49"/>
      <c r="Y38" s="44"/>
      <c r="Z38" s="90"/>
      <c r="AA38" s="29"/>
      <c r="AB38" s="49"/>
      <c r="AC38" s="69">
        <f t="shared" si="2"/>
        <v>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customHeight="1">
      <c r="A39" s="189" t="s">
        <v>97</v>
      </c>
      <c r="B39" s="80">
        <v>15</v>
      </c>
      <c r="C39" s="100">
        <v>15</v>
      </c>
      <c r="D39" s="166">
        <v>0</v>
      </c>
      <c r="E39" s="44">
        <v>15</v>
      </c>
      <c r="F39" s="90"/>
      <c r="G39" s="29"/>
      <c r="H39" s="49">
        <v>1</v>
      </c>
      <c r="I39" s="44"/>
      <c r="J39" s="90"/>
      <c r="K39" s="29"/>
      <c r="L39" s="49"/>
      <c r="M39" s="44"/>
      <c r="N39" s="90"/>
      <c r="O39" s="29"/>
      <c r="P39" s="49"/>
      <c r="Q39" s="27"/>
      <c r="R39" s="6"/>
      <c r="S39" s="29"/>
      <c r="T39" s="49"/>
      <c r="U39" s="44"/>
      <c r="V39" s="90"/>
      <c r="W39" s="223"/>
      <c r="X39" s="49"/>
      <c r="Y39" s="44"/>
      <c r="Z39" s="90"/>
      <c r="AA39" s="29"/>
      <c r="AB39" s="49"/>
      <c r="AC39" s="69">
        <f t="shared" si="2"/>
        <v>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>
      <c r="A40" s="189" t="s">
        <v>98</v>
      </c>
      <c r="B40" s="80">
        <v>15</v>
      </c>
      <c r="C40" s="100">
        <v>15</v>
      </c>
      <c r="D40" s="166">
        <v>0</v>
      </c>
      <c r="E40" s="44"/>
      <c r="F40" s="90"/>
      <c r="G40" s="29"/>
      <c r="H40" s="49"/>
      <c r="I40" s="44"/>
      <c r="J40" s="90"/>
      <c r="K40" s="29"/>
      <c r="L40" s="49"/>
      <c r="M40" s="44"/>
      <c r="N40" s="90"/>
      <c r="O40" s="29"/>
      <c r="P40" s="49"/>
      <c r="Q40" s="27">
        <v>15</v>
      </c>
      <c r="R40" s="6"/>
      <c r="S40" s="29"/>
      <c r="T40" s="49">
        <v>1</v>
      </c>
      <c r="U40" s="44"/>
      <c r="V40" s="90"/>
      <c r="W40" s="223"/>
      <c r="X40" s="49"/>
      <c r="Y40" s="44"/>
      <c r="Z40" s="90"/>
      <c r="AA40" s="29"/>
      <c r="AB40" s="49"/>
      <c r="AC40" s="69">
        <f t="shared" si="2"/>
        <v>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>
      <c r="A41" s="189" t="s">
        <v>99</v>
      </c>
      <c r="B41" s="80">
        <v>15</v>
      </c>
      <c r="C41" s="100">
        <v>15</v>
      </c>
      <c r="D41" s="166">
        <v>0</v>
      </c>
      <c r="E41" s="44"/>
      <c r="F41" s="90"/>
      <c r="G41" s="29"/>
      <c r="H41" s="49"/>
      <c r="I41" s="44"/>
      <c r="J41" s="90"/>
      <c r="K41" s="29"/>
      <c r="L41" s="49"/>
      <c r="M41" s="44">
        <v>15</v>
      </c>
      <c r="N41" s="90"/>
      <c r="O41" s="29"/>
      <c r="P41" s="49">
        <v>1</v>
      </c>
      <c r="Q41" s="27"/>
      <c r="R41" s="6"/>
      <c r="S41" s="29"/>
      <c r="T41" s="49"/>
      <c r="U41" s="44"/>
      <c r="V41" s="90"/>
      <c r="W41" s="223"/>
      <c r="X41" s="49"/>
      <c r="Y41" s="44"/>
      <c r="Z41" s="90"/>
      <c r="AA41" s="29"/>
      <c r="AB41" s="49"/>
      <c r="AC41" s="69">
        <f t="shared" si="2"/>
        <v>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>
      <c r="A42" s="189" t="s">
        <v>100</v>
      </c>
      <c r="B42" s="80">
        <v>30</v>
      </c>
      <c r="C42" s="100">
        <v>30</v>
      </c>
      <c r="D42" s="166">
        <v>0</v>
      </c>
      <c r="E42" s="44">
        <v>15</v>
      </c>
      <c r="F42" s="90"/>
      <c r="G42" s="29"/>
      <c r="H42" s="49">
        <v>1</v>
      </c>
      <c r="I42" s="44"/>
      <c r="J42" s="90"/>
      <c r="K42" s="29"/>
      <c r="L42" s="49"/>
      <c r="M42" s="44">
        <v>15</v>
      </c>
      <c r="N42" s="90"/>
      <c r="O42" s="29"/>
      <c r="P42" s="49">
        <v>1</v>
      </c>
      <c r="Q42" s="27"/>
      <c r="R42" s="6"/>
      <c r="S42" s="29"/>
      <c r="T42" s="49"/>
      <c r="U42" s="44"/>
      <c r="V42" s="90"/>
      <c r="W42" s="223"/>
      <c r="X42" s="49"/>
      <c r="Y42" s="44"/>
      <c r="Z42" s="90"/>
      <c r="AA42" s="29"/>
      <c r="AB42" s="49"/>
      <c r="AC42" s="69">
        <f t="shared" si="2"/>
        <v>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>
      <c r="A43" s="189" t="s">
        <v>53</v>
      </c>
      <c r="B43" s="80">
        <v>30</v>
      </c>
      <c r="C43" s="100">
        <v>6</v>
      </c>
      <c r="D43" s="166">
        <v>24</v>
      </c>
      <c r="E43" s="44"/>
      <c r="F43" s="90"/>
      <c r="G43" s="29"/>
      <c r="H43" s="49"/>
      <c r="I43" s="44">
        <v>6</v>
      </c>
      <c r="J43" s="90">
        <v>24</v>
      </c>
      <c r="K43" s="29"/>
      <c r="L43" s="49">
        <v>2</v>
      </c>
      <c r="M43" s="44"/>
      <c r="N43" s="90"/>
      <c r="O43" s="29"/>
      <c r="P43" s="49"/>
      <c r="Q43" s="27"/>
      <c r="R43" s="6"/>
      <c r="S43" s="29"/>
      <c r="T43" s="49"/>
      <c r="U43" s="44"/>
      <c r="V43" s="90"/>
      <c r="W43" s="223"/>
      <c r="X43" s="49"/>
      <c r="Y43" s="44"/>
      <c r="Z43" s="90"/>
      <c r="AA43" s="29"/>
      <c r="AB43" s="49"/>
      <c r="AC43" s="69">
        <f t="shared" si="2"/>
        <v>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>
      <c r="A44" s="189" t="s">
        <v>39</v>
      </c>
      <c r="B44" s="80">
        <v>25</v>
      </c>
      <c r="C44" s="100">
        <v>10</v>
      </c>
      <c r="D44" s="166">
        <v>15</v>
      </c>
      <c r="E44" s="44"/>
      <c r="F44" s="90"/>
      <c r="G44" s="29"/>
      <c r="H44" s="49"/>
      <c r="I44" s="44"/>
      <c r="J44" s="90"/>
      <c r="K44" s="29"/>
      <c r="L44" s="49"/>
      <c r="M44" s="44"/>
      <c r="N44" s="90"/>
      <c r="O44" s="29"/>
      <c r="P44" s="49"/>
      <c r="Q44" s="27">
        <v>10</v>
      </c>
      <c r="R44" s="6">
        <v>15</v>
      </c>
      <c r="S44" s="29"/>
      <c r="T44" s="49">
        <v>2</v>
      </c>
      <c r="U44" s="44"/>
      <c r="V44" s="90"/>
      <c r="W44" s="223"/>
      <c r="X44" s="49"/>
      <c r="Y44" s="44"/>
      <c r="Z44" s="90"/>
      <c r="AA44" s="29"/>
      <c r="AB44" s="49"/>
      <c r="AC44" s="69">
        <f t="shared" si="2"/>
        <v>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>
      <c r="A45" s="189" t="s">
        <v>135</v>
      </c>
      <c r="B45" s="80">
        <v>15</v>
      </c>
      <c r="C45" s="100">
        <v>0</v>
      </c>
      <c r="D45" s="166">
        <v>15</v>
      </c>
      <c r="E45" s="44"/>
      <c r="F45" s="90">
        <v>15</v>
      </c>
      <c r="G45" s="29"/>
      <c r="H45" s="49">
        <v>1</v>
      </c>
      <c r="I45" s="44"/>
      <c r="J45" s="90"/>
      <c r="K45" s="29"/>
      <c r="L45" s="49"/>
      <c r="M45" s="44"/>
      <c r="N45" s="90"/>
      <c r="O45" s="29"/>
      <c r="P45" s="49"/>
      <c r="Q45" s="27"/>
      <c r="R45" s="6"/>
      <c r="S45" s="29"/>
      <c r="T45" s="49"/>
      <c r="U45" s="44"/>
      <c r="V45" s="90"/>
      <c r="W45" s="223"/>
      <c r="X45" s="49"/>
      <c r="Y45" s="44"/>
      <c r="Z45" s="90"/>
      <c r="AA45" s="29"/>
      <c r="AB45" s="49"/>
      <c r="AC45" s="69">
        <f t="shared" si="2"/>
        <v>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>
      <c r="A46" s="189" t="s">
        <v>136</v>
      </c>
      <c r="B46" s="80">
        <v>30</v>
      </c>
      <c r="C46" s="100">
        <v>6</v>
      </c>
      <c r="D46" s="166">
        <v>24</v>
      </c>
      <c r="E46" s="44">
        <v>6</v>
      </c>
      <c r="F46" s="90">
        <v>24</v>
      </c>
      <c r="G46" s="29"/>
      <c r="H46" s="49">
        <v>2</v>
      </c>
      <c r="I46" s="44"/>
      <c r="J46" s="90"/>
      <c r="K46" s="29"/>
      <c r="L46" s="49"/>
      <c r="M46" s="44"/>
      <c r="N46" s="90"/>
      <c r="O46" s="29"/>
      <c r="P46" s="49"/>
      <c r="Q46" s="27"/>
      <c r="R46" s="6"/>
      <c r="S46" s="29"/>
      <c r="T46" s="49"/>
      <c r="U46" s="44"/>
      <c r="V46" s="90"/>
      <c r="W46" s="223"/>
      <c r="X46" s="49"/>
      <c r="Y46" s="44"/>
      <c r="Z46" s="90"/>
      <c r="AA46" s="29"/>
      <c r="AB46" s="49"/>
      <c r="AC46" s="69">
        <f t="shared" si="2"/>
        <v>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>
      <c r="A47" s="189" t="s">
        <v>137</v>
      </c>
      <c r="B47" s="80">
        <v>30</v>
      </c>
      <c r="C47" s="100">
        <v>6</v>
      </c>
      <c r="D47" s="166">
        <v>24</v>
      </c>
      <c r="E47" s="44"/>
      <c r="F47" s="90"/>
      <c r="G47" s="29"/>
      <c r="H47" s="49"/>
      <c r="I47" s="44"/>
      <c r="J47" s="90"/>
      <c r="K47" s="29"/>
      <c r="L47" s="49"/>
      <c r="M47" s="44">
        <v>6</v>
      </c>
      <c r="N47" s="90">
        <v>24</v>
      </c>
      <c r="O47" s="29"/>
      <c r="P47" s="49">
        <v>2</v>
      </c>
      <c r="Q47" s="27"/>
      <c r="R47" s="6"/>
      <c r="S47" s="29"/>
      <c r="T47" s="49"/>
      <c r="U47" s="44"/>
      <c r="V47" s="90"/>
      <c r="W47" s="223"/>
      <c r="X47" s="49"/>
      <c r="Y47" s="44"/>
      <c r="Z47" s="90"/>
      <c r="AA47" s="29"/>
      <c r="AB47" s="49"/>
      <c r="AC47" s="69">
        <f t="shared" si="2"/>
        <v>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>
      <c r="A48" s="189" t="s">
        <v>77</v>
      </c>
      <c r="B48" s="80">
        <v>45</v>
      </c>
      <c r="C48" s="100">
        <v>15</v>
      </c>
      <c r="D48" s="166">
        <v>30</v>
      </c>
      <c r="E48" s="44"/>
      <c r="F48" s="90"/>
      <c r="G48" s="29"/>
      <c r="H48" s="49"/>
      <c r="I48" s="44"/>
      <c r="J48" s="90">
        <v>30</v>
      </c>
      <c r="K48" s="29"/>
      <c r="L48" s="49">
        <v>2</v>
      </c>
      <c r="M48" s="44"/>
      <c r="N48" s="90"/>
      <c r="O48" s="29"/>
      <c r="P48" s="49"/>
      <c r="Q48" s="27">
        <v>15</v>
      </c>
      <c r="R48" s="6"/>
      <c r="S48" s="29"/>
      <c r="T48" s="49">
        <v>1</v>
      </c>
      <c r="U48" s="44"/>
      <c r="V48" s="90"/>
      <c r="W48" s="223"/>
      <c r="X48" s="49"/>
      <c r="Y48" s="44"/>
      <c r="Z48" s="90"/>
      <c r="AA48" s="29"/>
      <c r="AB48" s="49"/>
      <c r="AC48" s="69">
        <f t="shared" si="2"/>
        <v>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>
      <c r="A49" s="189" t="s">
        <v>138</v>
      </c>
      <c r="B49" s="80">
        <v>30</v>
      </c>
      <c r="C49" s="100">
        <v>0</v>
      </c>
      <c r="D49" s="166">
        <v>30</v>
      </c>
      <c r="E49" s="44"/>
      <c r="F49" s="90">
        <v>30</v>
      </c>
      <c r="G49" s="29"/>
      <c r="H49" s="49">
        <v>2</v>
      </c>
      <c r="I49" s="44"/>
      <c r="J49" s="90"/>
      <c r="K49" s="29"/>
      <c r="L49" s="49"/>
      <c r="M49" s="44"/>
      <c r="N49" s="90"/>
      <c r="O49" s="29"/>
      <c r="P49" s="49"/>
      <c r="Q49" s="27"/>
      <c r="R49" s="6"/>
      <c r="S49" s="29"/>
      <c r="T49" s="49"/>
      <c r="U49" s="44"/>
      <c r="V49" s="90"/>
      <c r="W49" s="223"/>
      <c r="X49" s="49"/>
      <c r="Y49" s="44"/>
      <c r="Z49" s="90"/>
      <c r="AA49" s="29"/>
      <c r="AB49" s="49"/>
      <c r="AC49" s="69">
        <f t="shared" si="2"/>
        <v>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>
      <c r="A50" s="189" t="s">
        <v>88</v>
      </c>
      <c r="B50" s="80">
        <v>15</v>
      </c>
      <c r="C50" s="100">
        <v>0</v>
      </c>
      <c r="D50" s="166">
        <v>15</v>
      </c>
      <c r="E50" s="44"/>
      <c r="F50" s="90"/>
      <c r="G50" s="29"/>
      <c r="H50" s="49"/>
      <c r="I50" s="44"/>
      <c r="J50" s="90"/>
      <c r="K50" s="29"/>
      <c r="L50" s="49"/>
      <c r="M50" s="44"/>
      <c r="N50" s="90"/>
      <c r="O50" s="29"/>
      <c r="P50" s="49"/>
      <c r="Q50" s="27"/>
      <c r="R50" s="6"/>
      <c r="S50" s="29"/>
      <c r="T50" s="49"/>
      <c r="U50" s="44">
        <v>15</v>
      </c>
      <c r="V50" s="90"/>
      <c r="W50" s="223"/>
      <c r="X50" s="49">
        <v>1</v>
      </c>
      <c r="Y50" s="44"/>
      <c r="Z50" s="90"/>
      <c r="AA50" s="29"/>
      <c r="AB50" s="49"/>
      <c r="AC50" s="69">
        <f t="shared" si="2"/>
        <v>1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>
      <c r="A51" s="189" t="s">
        <v>110</v>
      </c>
      <c r="B51" s="80">
        <v>45</v>
      </c>
      <c r="C51" s="100">
        <v>0</v>
      </c>
      <c r="D51" s="166">
        <v>45</v>
      </c>
      <c r="E51" s="44"/>
      <c r="F51" s="90"/>
      <c r="G51" s="29"/>
      <c r="H51" s="49"/>
      <c r="I51" s="44"/>
      <c r="J51" s="90">
        <v>45</v>
      </c>
      <c r="K51" s="29"/>
      <c r="L51" s="49">
        <v>3</v>
      </c>
      <c r="M51" s="44"/>
      <c r="N51" s="90"/>
      <c r="O51" s="29"/>
      <c r="P51" s="49"/>
      <c r="Q51" s="27"/>
      <c r="R51" s="6"/>
      <c r="S51" s="29"/>
      <c r="T51" s="49"/>
      <c r="U51" s="44"/>
      <c r="V51" s="90"/>
      <c r="W51" s="223"/>
      <c r="X51" s="49"/>
      <c r="Y51" s="44"/>
      <c r="Z51" s="90"/>
      <c r="AA51" s="29"/>
      <c r="AB51" s="49"/>
      <c r="AC51" s="69">
        <f t="shared" si="2"/>
        <v>3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 thickBot="1">
      <c r="A52" s="340" t="s">
        <v>111</v>
      </c>
      <c r="B52" s="341"/>
      <c r="C52" s="341"/>
      <c r="D52" s="341"/>
      <c r="E52" s="341"/>
      <c r="F52" s="341"/>
      <c r="G52" s="341"/>
      <c r="H52" s="341"/>
      <c r="I52" s="342"/>
      <c r="J52" s="342"/>
      <c r="K52" s="342"/>
      <c r="L52" s="342"/>
      <c r="M52" s="341"/>
      <c r="N52" s="341"/>
      <c r="O52" s="341"/>
      <c r="P52" s="341"/>
      <c r="Q52" s="342"/>
      <c r="R52" s="342"/>
      <c r="S52" s="342"/>
      <c r="T52" s="342"/>
      <c r="U52" s="341"/>
      <c r="V52" s="341"/>
      <c r="W52" s="341"/>
      <c r="X52" s="341"/>
      <c r="Y52" s="342"/>
      <c r="Z52" s="342"/>
      <c r="AA52" s="342"/>
      <c r="AB52" s="342"/>
      <c r="AC52" s="28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>
      <c r="A53" s="194" t="s">
        <v>43</v>
      </c>
      <c r="B53" s="60">
        <f aca="true" t="shared" si="3" ref="B53:B61">SUM(C53:D53)</f>
        <v>45</v>
      </c>
      <c r="C53" s="21">
        <f aca="true" t="shared" si="4" ref="C53:D61">SUM(E53,I53,M53,Q53,U53,Y53)</f>
        <v>15</v>
      </c>
      <c r="D53" s="135">
        <f t="shared" si="4"/>
        <v>30</v>
      </c>
      <c r="E53" s="41"/>
      <c r="F53" s="42"/>
      <c r="G53" s="42"/>
      <c r="H53" s="54"/>
      <c r="I53" s="6">
        <v>15</v>
      </c>
      <c r="J53" s="90">
        <v>30</v>
      </c>
      <c r="K53" s="29" t="s">
        <v>32</v>
      </c>
      <c r="L53" s="145">
        <v>3.5</v>
      </c>
      <c r="M53" s="41"/>
      <c r="N53" s="42"/>
      <c r="O53" s="43"/>
      <c r="P53" s="54"/>
      <c r="Q53" s="6"/>
      <c r="R53" s="90"/>
      <c r="S53" s="29"/>
      <c r="T53" s="52"/>
      <c r="U53" s="41"/>
      <c r="V53" s="42"/>
      <c r="W53" s="43"/>
      <c r="X53" s="54"/>
      <c r="Y53" s="6"/>
      <c r="Z53" s="90"/>
      <c r="AA53" s="29"/>
      <c r="AB53" s="52"/>
      <c r="AC53" s="102">
        <f aca="true" t="shared" si="5" ref="AC53:AC61">SUM(H53,L53,P53,T53,X53,AB53)</f>
        <v>3.5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>
      <c r="A54" s="195" t="s">
        <v>44</v>
      </c>
      <c r="B54" s="45">
        <f t="shared" si="3"/>
        <v>45</v>
      </c>
      <c r="C54" s="68">
        <f t="shared" si="4"/>
        <v>15</v>
      </c>
      <c r="D54" s="136">
        <f t="shared" si="4"/>
        <v>30</v>
      </c>
      <c r="E54" s="35"/>
      <c r="F54" s="36"/>
      <c r="G54" s="36"/>
      <c r="H54" s="50"/>
      <c r="I54" s="34">
        <v>15</v>
      </c>
      <c r="J54" s="36">
        <v>15</v>
      </c>
      <c r="K54" s="33"/>
      <c r="L54" s="146">
        <v>2</v>
      </c>
      <c r="M54" s="35"/>
      <c r="N54" s="36">
        <v>15</v>
      </c>
      <c r="O54" s="33" t="s">
        <v>32</v>
      </c>
      <c r="P54" s="50">
        <v>1.5</v>
      </c>
      <c r="Q54" s="147"/>
      <c r="R54" s="36"/>
      <c r="S54" s="33"/>
      <c r="T54" s="53"/>
      <c r="U54" s="35"/>
      <c r="V54" s="36"/>
      <c r="W54" s="33"/>
      <c r="X54" s="50"/>
      <c r="Y54" s="34"/>
      <c r="Z54" s="36"/>
      <c r="AA54" s="33"/>
      <c r="AB54" s="53"/>
      <c r="AC54" s="67">
        <f t="shared" si="5"/>
        <v>3.5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>
      <c r="A55" s="195" t="s">
        <v>42</v>
      </c>
      <c r="B55" s="45">
        <f t="shared" si="3"/>
        <v>30</v>
      </c>
      <c r="C55" s="68">
        <f t="shared" si="4"/>
        <v>15</v>
      </c>
      <c r="D55" s="136">
        <f t="shared" si="4"/>
        <v>15</v>
      </c>
      <c r="E55" s="35"/>
      <c r="F55" s="36"/>
      <c r="G55" s="36"/>
      <c r="H55" s="50"/>
      <c r="I55" s="34"/>
      <c r="J55" s="36"/>
      <c r="K55" s="33"/>
      <c r="L55" s="53"/>
      <c r="M55" s="35">
        <v>15</v>
      </c>
      <c r="N55" s="36">
        <v>15</v>
      </c>
      <c r="O55" s="33" t="s">
        <v>32</v>
      </c>
      <c r="P55" s="50">
        <v>2.5</v>
      </c>
      <c r="Q55" s="34"/>
      <c r="R55" s="36"/>
      <c r="S55" s="33"/>
      <c r="T55" s="53"/>
      <c r="U55" s="35"/>
      <c r="V55" s="36"/>
      <c r="W55" s="33"/>
      <c r="X55" s="50"/>
      <c r="Y55" s="34"/>
      <c r="Z55" s="36"/>
      <c r="AA55" s="33"/>
      <c r="AB55" s="53"/>
      <c r="AC55" s="67">
        <f t="shared" si="5"/>
        <v>2.5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>
      <c r="A56" s="237" t="s">
        <v>41</v>
      </c>
      <c r="B56" s="119">
        <f t="shared" si="3"/>
        <v>30</v>
      </c>
      <c r="C56" s="238">
        <f t="shared" si="4"/>
        <v>15</v>
      </c>
      <c r="D56" s="241">
        <f t="shared" si="4"/>
        <v>15</v>
      </c>
      <c r="E56" s="37"/>
      <c r="F56" s="39"/>
      <c r="G56" s="39"/>
      <c r="H56" s="51"/>
      <c r="I56" s="38"/>
      <c r="J56" s="39"/>
      <c r="K56" s="40"/>
      <c r="L56" s="48"/>
      <c r="M56" s="37"/>
      <c r="N56" s="39"/>
      <c r="O56" s="40"/>
      <c r="P56" s="51"/>
      <c r="Q56" s="38"/>
      <c r="R56" s="39"/>
      <c r="S56" s="40"/>
      <c r="T56" s="48"/>
      <c r="U56" s="37">
        <v>15</v>
      </c>
      <c r="V56" s="39">
        <v>15</v>
      </c>
      <c r="W56" s="40" t="s">
        <v>32</v>
      </c>
      <c r="X56" s="51">
        <v>2.5</v>
      </c>
      <c r="Y56" s="38"/>
      <c r="Z56" s="39"/>
      <c r="AA56" s="40"/>
      <c r="AB56" s="48"/>
      <c r="AC56" s="67">
        <f t="shared" si="5"/>
        <v>2.5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 thickBot="1">
      <c r="A57" s="195" t="s">
        <v>142</v>
      </c>
      <c r="B57" s="45">
        <f>SUM(C57:D57)</f>
        <v>30</v>
      </c>
      <c r="C57" s="68">
        <f>SUM(E57,I57,M57,Q57,U57,Y57)</f>
        <v>15</v>
      </c>
      <c r="D57" s="136">
        <f>SUM(F57,J57,N57,R57,V57,Z57)</f>
        <v>15</v>
      </c>
      <c r="E57" s="35"/>
      <c r="F57" s="36"/>
      <c r="G57" s="36"/>
      <c r="H57" s="50"/>
      <c r="I57" s="34"/>
      <c r="J57" s="36"/>
      <c r="K57" s="33"/>
      <c r="L57" s="53"/>
      <c r="M57" s="35"/>
      <c r="N57" s="36"/>
      <c r="O57" s="33"/>
      <c r="P57" s="50"/>
      <c r="Q57" s="34">
        <v>15</v>
      </c>
      <c r="R57" s="36">
        <v>15</v>
      </c>
      <c r="S57" s="33"/>
      <c r="T57" s="53">
        <v>2</v>
      </c>
      <c r="U57" s="35"/>
      <c r="V57" s="36"/>
      <c r="W57" s="33"/>
      <c r="X57" s="50"/>
      <c r="Y57" s="34"/>
      <c r="Z57" s="36"/>
      <c r="AA57" s="33"/>
      <c r="AB57" s="53"/>
      <c r="AC57" s="66">
        <f>SUM(H57,L57,P57,T57,X57,AB57)</f>
        <v>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 thickBot="1">
      <c r="A58" s="280" t="s">
        <v>102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35" ht="12.75">
      <c r="A59" s="194" t="s">
        <v>45</v>
      </c>
      <c r="B59" s="226">
        <f t="shared" si="3"/>
        <v>30</v>
      </c>
      <c r="C59" s="227">
        <f t="shared" si="4"/>
        <v>15</v>
      </c>
      <c r="D59" s="228">
        <f t="shared" si="4"/>
        <v>15</v>
      </c>
      <c r="E59" s="44"/>
      <c r="F59" s="90"/>
      <c r="G59" s="90"/>
      <c r="H59" s="49"/>
      <c r="I59" s="6"/>
      <c r="J59" s="90"/>
      <c r="K59" s="29"/>
      <c r="L59" s="52"/>
      <c r="M59" s="44"/>
      <c r="N59" s="90"/>
      <c r="O59" s="29"/>
      <c r="P59" s="49"/>
      <c r="Q59" s="6">
        <v>15</v>
      </c>
      <c r="R59" s="90">
        <v>15</v>
      </c>
      <c r="S59" s="29"/>
      <c r="T59" s="145">
        <v>2</v>
      </c>
      <c r="U59" s="44"/>
      <c r="V59" s="90"/>
      <c r="W59" s="29"/>
      <c r="X59" s="49"/>
      <c r="Y59" s="6"/>
      <c r="Z59" s="90"/>
      <c r="AA59" s="29"/>
      <c r="AB59" s="52"/>
      <c r="AC59" s="102">
        <f t="shared" si="5"/>
        <v>2</v>
      </c>
      <c r="AD59" s="2"/>
      <c r="AE59" s="2"/>
      <c r="AF59" s="2"/>
      <c r="AG59" s="2"/>
      <c r="AH59" s="2"/>
      <c r="AI59" s="2"/>
    </row>
    <row r="60" spans="1:35" ht="12.75">
      <c r="A60" s="195" t="s">
        <v>109</v>
      </c>
      <c r="B60" s="45">
        <v>15</v>
      </c>
      <c r="C60" s="68">
        <v>15</v>
      </c>
      <c r="D60" s="136">
        <v>0</v>
      </c>
      <c r="E60" s="35"/>
      <c r="F60" s="36"/>
      <c r="G60" s="36"/>
      <c r="H60" s="50"/>
      <c r="I60" s="34">
        <v>15</v>
      </c>
      <c r="J60" s="36"/>
      <c r="K60" s="33"/>
      <c r="L60" s="53">
        <v>1</v>
      </c>
      <c r="M60" s="35"/>
      <c r="N60" s="36"/>
      <c r="O60" s="33"/>
      <c r="P60" s="50"/>
      <c r="Q60" s="34"/>
      <c r="R60" s="36"/>
      <c r="S60" s="33"/>
      <c r="T60" s="146"/>
      <c r="U60" s="35"/>
      <c r="V60" s="36"/>
      <c r="W60" s="33"/>
      <c r="X60" s="50"/>
      <c r="Y60" s="34"/>
      <c r="Z60" s="36"/>
      <c r="AA60" s="33"/>
      <c r="AB60" s="53"/>
      <c r="AC60" s="67">
        <f t="shared" si="5"/>
        <v>1</v>
      </c>
      <c r="AD60" s="2"/>
      <c r="AE60" s="2"/>
      <c r="AF60" s="2"/>
      <c r="AG60" s="2"/>
      <c r="AH60" s="2"/>
      <c r="AI60" s="2"/>
    </row>
    <row r="61" spans="1:35" ht="15.75" customHeight="1">
      <c r="A61" s="237" t="s">
        <v>70</v>
      </c>
      <c r="B61" s="119">
        <f t="shared" si="3"/>
        <v>75</v>
      </c>
      <c r="C61" s="238">
        <f t="shared" si="4"/>
        <v>15</v>
      </c>
      <c r="D61" s="239">
        <f t="shared" si="4"/>
        <v>60</v>
      </c>
      <c r="E61" s="37"/>
      <c r="F61" s="39"/>
      <c r="G61" s="39"/>
      <c r="H61" s="51"/>
      <c r="I61" s="240"/>
      <c r="J61" s="39"/>
      <c r="K61" s="40"/>
      <c r="L61" s="48"/>
      <c r="M61" s="37"/>
      <c r="N61" s="39"/>
      <c r="O61" s="40"/>
      <c r="P61" s="51"/>
      <c r="Q61" s="38"/>
      <c r="R61" s="39"/>
      <c r="S61" s="40"/>
      <c r="T61" s="48"/>
      <c r="U61" s="37">
        <v>15</v>
      </c>
      <c r="V61" s="39">
        <v>30</v>
      </c>
      <c r="W61" s="40"/>
      <c r="X61" s="51">
        <v>3</v>
      </c>
      <c r="Y61" s="38"/>
      <c r="Z61" s="39">
        <v>30</v>
      </c>
      <c r="AA61" s="40" t="s">
        <v>32</v>
      </c>
      <c r="AB61" s="48">
        <v>2.5</v>
      </c>
      <c r="AC61" s="67">
        <f t="shared" si="5"/>
        <v>5.5</v>
      </c>
      <c r="AD61" s="2"/>
      <c r="AE61" s="2"/>
      <c r="AF61" s="2"/>
      <c r="AG61" s="2"/>
      <c r="AH61" s="2"/>
      <c r="AI61" s="2"/>
    </row>
    <row r="62" spans="1:42" ht="15.75" customHeight="1" thickBot="1">
      <c r="A62" s="190" t="s">
        <v>71</v>
      </c>
      <c r="B62" s="224">
        <v>30</v>
      </c>
      <c r="C62" s="98">
        <v>15</v>
      </c>
      <c r="D62" s="225">
        <v>15</v>
      </c>
      <c r="E62" s="46"/>
      <c r="F62" s="85"/>
      <c r="G62" s="85"/>
      <c r="H62" s="51"/>
      <c r="I62" s="47"/>
      <c r="J62" s="85"/>
      <c r="K62" s="40"/>
      <c r="L62" s="48"/>
      <c r="M62" s="37"/>
      <c r="N62" s="39"/>
      <c r="O62" s="40"/>
      <c r="P62" s="51"/>
      <c r="Q62" s="47"/>
      <c r="R62" s="85"/>
      <c r="S62" s="40"/>
      <c r="T62" s="48"/>
      <c r="U62" s="46"/>
      <c r="V62" s="85"/>
      <c r="W62" s="40"/>
      <c r="X62" s="51"/>
      <c r="Y62" s="47">
        <v>15</v>
      </c>
      <c r="Z62" s="85">
        <v>15</v>
      </c>
      <c r="AA62" s="40"/>
      <c r="AB62" s="48">
        <v>2</v>
      </c>
      <c r="AC62" s="66">
        <f>SUM(H62,L62,P62,T62,X62,AB62)</f>
        <v>2</v>
      </c>
      <c r="AD62" s="2"/>
      <c r="AE62" s="12"/>
      <c r="AF62" s="12"/>
      <c r="AG62" s="12"/>
      <c r="AH62" s="12"/>
      <c r="AI62" s="18"/>
      <c r="AJ62" s="2"/>
      <c r="AK62" s="2"/>
      <c r="AL62" s="2"/>
      <c r="AM62" s="2"/>
      <c r="AN62" s="2"/>
      <c r="AO62" s="2"/>
      <c r="AP62" s="2"/>
    </row>
    <row r="63" spans="1:35" ht="15.75" customHeight="1" thickBot="1">
      <c r="A63" s="280" t="s">
        <v>101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2"/>
      <c r="AD63" s="2"/>
      <c r="AE63" s="2"/>
      <c r="AF63" s="2"/>
      <c r="AG63" s="2"/>
      <c r="AH63" s="2"/>
      <c r="AI63" s="2"/>
    </row>
    <row r="64" spans="1:35" ht="15.75" customHeight="1">
      <c r="A64" s="242" t="s">
        <v>112</v>
      </c>
      <c r="B64" s="60">
        <v>30</v>
      </c>
      <c r="C64" s="21">
        <v>6</v>
      </c>
      <c r="D64" s="246">
        <v>24</v>
      </c>
      <c r="E64" s="41"/>
      <c r="F64" s="42"/>
      <c r="G64" s="42"/>
      <c r="H64" s="54"/>
      <c r="I64" s="41"/>
      <c r="J64" s="42"/>
      <c r="K64" s="43"/>
      <c r="L64" s="54"/>
      <c r="M64" s="41">
        <v>6</v>
      </c>
      <c r="N64" s="42">
        <v>24</v>
      </c>
      <c r="O64" s="43"/>
      <c r="P64" s="54">
        <v>2</v>
      </c>
      <c r="Q64" s="41"/>
      <c r="R64" s="42"/>
      <c r="S64" s="43"/>
      <c r="T64" s="87"/>
      <c r="U64" s="41"/>
      <c r="V64" s="42"/>
      <c r="W64" s="43"/>
      <c r="X64" s="54"/>
      <c r="Y64" s="41"/>
      <c r="Z64" s="42"/>
      <c r="AA64" s="43"/>
      <c r="AB64" s="268"/>
      <c r="AC64" s="102">
        <f>SUM(H64,L64,P64,T64,X64,AB64)</f>
        <v>2</v>
      </c>
      <c r="AD64" s="2"/>
      <c r="AE64" s="12"/>
      <c r="AF64" s="12"/>
      <c r="AG64" s="12"/>
      <c r="AH64" s="2"/>
      <c r="AI64" s="2"/>
    </row>
    <row r="65" spans="1:35" ht="15.75" customHeight="1">
      <c r="A65" s="242" t="s">
        <v>82</v>
      </c>
      <c r="B65" s="226">
        <v>30</v>
      </c>
      <c r="C65" s="227">
        <v>6</v>
      </c>
      <c r="D65" s="247">
        <v>24</v>
      </c>
      <c r="E65" s="44"/>
      <c r="F65" s="90"/>
      <c r="G65" s="90"/>
      <c r="H65" s="49"/>
      <c r="I65" s="44"/>
      <c r="J65" s="90"/>
      <c r="K65" s="29"/>
      <c r="L65" s="49"/>
      <c r="M65" s="44"/>
      <c r="N65" s="90"/>
      <c r="O65" s="29"/>
      <c r="P65" s="49"/>
      <c r="Q65" s="44"/>
      <c r="R65" s="90"/>
      <c r="S65" s="29"/>
      <c r="T65" s="253"/>
      <c r="U65" s="44">
        <v>3</v>
      </c>
      <c r="V65" s="90">
        <v>12</v>
      </c>
      <c r="W65" s="29"/>
      <c r="X65" s="49">
        <v>1</v>
      </c>
      <c r="Y65" s="44">
        <v>3</v>
      </c>
      <c r="Z65" s="90">
        <v>12</v>
      </c>
      <c r="AA65" s="29" t="s">
        <v>32</v>
      </c>
      <c r="AB65" s="52">
        <v>2.5</v>
      </c>
      <c r="AC65" s="67">
        <f aca="true" t="shared" si="6" ref="AC65:AC73">SUM(H65,L65,P65,T65,X65,AB65)</f>
        <v>3.5</v>
      </c>
      <c r="AD65" s="2"/>
      <c r="AE65" s="12"/>
      <c r="AF65" s="12"/>
      <c r="AG65" s="12"/>
      <c r="AH65" s="2"/>
      <c r="AI65" s="2"/>
    </row>
    <row r="66" spans="1:35" ht="15.75" customHeight="1">
      <c r="A66" s="242" t="s">
        <v>37</v>
      </c>
      <c r="B66" s="226">
        <v>30</v>
      </c>
      <c r="C66" s="227">
        <v>6</v>
      </c>
      <c r="D66" s="247">
        <v>24</v>
      </c>
      <c r="E66" s="44"/>
      <c r="F66" s="90"/>
      <c r="G66" s="90"/>
      <c r="H66" s="49"/>
      <c r="I66" s="44"/>
      <c r="J66" s="90"/>
      <c r="K66" s="29"/>
      <c r="L66" s="49"/>
      <c r="M66" s="44"/>
      <c r="N66" s="90"/>
      <c r="O66" s="29"/>
      <c r="P66" s="49"/>
      <c r="Q66" s="44">
        <v>6</v>
      </c>
      <c r="R66" s="90">
        <v>24</v>
      </c>
      <c r="S66" s="29"/>
      <c r="T66" s="253">
        <v>2</v>
      </c>
      <c r="U66" s="44"/>
      <c r="V66" s="90"/>
      <c r="W66" s="29"/>
      <c r="X66" s="49"/>
      <c r="Y66" s="44"/>
      <c r="Z66" s="90"/>
      <c r="AA66" s="29"/>
      <c r="AB66" s="52"/>
      <c r="AC66" s="67">
        <f t="shared" si="6"/>
        <v>2</v>
      </c>
      <c r="AD66" s="2"/>
      <c r="AE66" s="12"/>
      <c r="AF66" s="12"/>
      <c r="AG66" s="12"/>
      <c r="AH66" s="2"/>
      <c r="AI66" s="2"/>
    </row>
    <row r="67" spans="1:35" ht="15.75" customHeight="1">
      <c r="A67" s="242" t="s">
        <v>120</v>
      </c>
      <c r="B67" s="226">
        <v>30</v>
      </c>
      <c r="C67" s="227">
        <v>6</v>
      </c>
      <c r="D67" s="247">
        <v>24</v>
      </c>
      <c r="E67" s="44"/>
      <c r="F67" s="90"/>
      <c r="G67" s="90"/>
      <c r="H67" s="49"/>
      <c r="I67" s="44"/>
      <c r="J67" s="90"/>
      <c r="K67" s="29"/>
      <c r="L67" s="49"/>
      <c r="M67" s="44">
        <v>3</v>
      </c>
      <c r="N67" s="90">
        <v>12</v>
      </c>
      <c r="O67" s="29"/>
      <c r="P67" s="49">
        <v>1</v>
      </c>
      <c r="Q67" s="44">
        <v>3</v>
      </c>
      <c r="R67" s="90">
        <v>12</v>
      </c>
      <c r="S67" s="29"/>
      <c r="T67" s="253">
        <v>1</v>
      </c>
      <c r="U67" s="44"/>
      <c r="V67" s="90"/>
      <c r="W67" s="29"/>
      <c r="X67" s="49"/>
      <c r="Y67" s="44"/>
      <c r="Z67" s="90"/>
      <c r="AA67" s="29"/>
      <c r="AB67" s="52"/>
      <c r="AC67" s="67">
        <f t="shared" si="6"/>
        <v>2</v>
      </c>
      <c r="AD67" s="2"/>
      <c r="AE67" s="12"/>
      <c r="AF67" s="12"/>
      <c r="AG67" s="12"/>
      <c r="AH67" s="2"/>
      <c r="AI67" s="2"/>
    </row>
    <row r="68" spans="1:35" ht="15.75" customHeight="1">
      <c r="A68" s="242" t="s">
        <v>106</v>
      </c>
      <c r="B68" s="226">
        <v>30</v>
      </c>
      <c r="C68" s="227">
        <v>15</v>
      </c>
      <c r="D68" s="247">
        <v>15</v>
      </c>
      <c r="E68" s="44"/>
      <c r="F68" s="90"/>
      <c r="G68" s="90"/>
      <c r="H68" s="49"/>
      <c r="I68" s="44"/>
      <c r="J68" s="90"/>
      <c r="K68" s="29"/>
      <c r="L68" s="49"/>
      <c r="M68" s="44"/>
      <c r="N68" s="90"/>
      <c r="O68" s="29"/>
      <c r="P68" s="49"/>
      <c r="Q68" s="44"/>
      <c r="R68" s="90"/>
      <c r="S68" s="29"/>
      <c r="T68" s="253"/>
      <c r="U68" s="44">
        <v>15</v>
      </c>
      <c r="V68" s="90">
        <v>15</v>
      </c>
      <c r="W68" s="29"/>
      <c r="X68" s="49">
        <v>2</v>
      </c>
      <c r="Y68" s="44"/>
      <c r="Z68" s="90"/>
      <c r="AA68" s="29"/>
      <c r="AB68" s="52"/>
      <c r="AC68" s="67">
        <f t="shared" si="6"/>
        <v>2</v>
      </c>
      <c r="AD68" s="2"/>
      <c r="AE68" s="12"/>
      <c r="AF68" s="12"/>
      <c r="AG68" s="12"/>
      <c r="AH68" s="2"/>
      <c r="AI68" s="2"/>
    </row>
    <row r="69" spans="1:35" ht="15.75" customHeight="1">
      <c r="A69" s="242" t="s">
        <v>36</v>
      </c>
      <c r="B69" s="226">
        <v>15</v>
      </c>
      <c r="C69" s="227">
        <v>5</v>
      </c>
      <c r="D69" s="247">
        <v>10</v>
      </c>
      <c r="E69" s="44"/>
      <c r="F69" s="90"/>
      <c r="G69" s="90"/>
      <c r="H69" s="49"/>
      <c r="I69" s="44"/>
      <c r="J69" s="90"/>
      <c r="K69" s="29"/>
      <c r="L69" s="49"/>
      <c r="M69" s="44"/>
      <c r="N69" s="90"/>
      <c r="O69" s="29"/>
      <c r="P69" s="49"/>
      <c r="Q69" s="44">
        <v>5</v>
      </c>
      <c r="R69" s="90">
        <v>10</v>
      </c>
      <c r="S69" s="29"/>
      <c r="T69" s="253">
        <v>1</v>
      </c>
      <c r="U69" s="44"/>
      <c r="V69" s="90"/>
      <c r="W69" s="29"/>
      <c r="X69" s="49"/>
      <c r="Y69" s="44"/>
      <c r="Z69" s="90"/>
      <c r="AA69" s="29"/>
      <c r="AB69" s="52"/>
      <c r="AC69" s="67">
        <f t="shared" si="6"/>
        <v>1</v>
      </c>
      <c r="AD69" s="2"/>
      <c r="AE69" s="12"/>
      <c r="AF69" s="12"/>
      <c r="AG69" s="12"/>
      <c r="AH69" s="2"/>
      <c r="AI69" s="2"/>
    </row>
    <row r="70" spans="1:35" ht="15.75" customHeight="1">
      <c r="A70" s="242" t="s">
        <v>40</v>
      </c>
      <c r="B70" s="226">
        <v>15</v>
      </c>
      <c r="C70" s="227">
        <v>3</v>
      </c>
      <c r="D70" s="247">
        <v>12</v>
      </c>
      <c r="E70" s="44"/>
      <c r="F70" s="90"/>
      <c r="G70" s="90"/>
      <c r="H70" s="49"/>
      <c r="I70" s="44"/>
      <c r="J70" s="90"/>
      <c r="K70" s="29"/>
      <c r="L70" s="49"/>
      <c r="M70" s="44"/>
      <c r="N70" s="90"/>
      <c r="O70" s="29"/>
      <c r="P70" s="49"/>
      <c r="Q70" s="44">
        <v>3</v>
      </c>
      <c r="R70" s="90">
        <v>12</v>
      </c>
      <c r="S70" s="29"/>
      <c r="T70" s="253">
        <v>1</v>
      </c>
      <c r="U70" s="44"/>
      <c r="V70" s="90"/>
      <c r="W70" s="29"/>
      <c r="X70" s="49"/>
      <c r="Y70" s="44"/>
      <c r="Z70" s="90"/>
      <c r="AA70" s="29"/>
      <c r="AB70" s="52"/>
      <c r="AC70" s="67">
        <f t="shared" si="6"/>
        <v>1</v>
      </c>
      <c r="AD70" s="2"/>
      <c r="AE70" s="12"/>
      <c r="AF70" s="12"/>
      <c r="AG70" s="12"/>
      <c r="AH70" s="2"/>
      <c r="AI70" s="2"/>
    </row>
    <row r="71" spans="1:35" ht="15.75" customHeight="1">
      <c r="A71" s="242" t="s">
        <v>69</v>
      </c>
      <c r="B71" s="226">
        <v>15</v>
      </c>
      <c r="C71" s="227">
        <v>5</v>
      </c>
      <c r="D71" s="247">
        <v>10</v>
      </c>
      <c r="E71" s="44"/>
      <c r="F71" s="90"/>
      <c r="G71" s="90"/>
      <c r="H71" s="49"/>
      <c r="I71" s="44"/>
      <c r="J71" s="90"/>
      <c r="K71" s="29"/>
      <c r="L71" s="49"/>
      <c r="M71" s="44"/>
      <c r="N71" s="90"/>
      <c r="O71" s="29"/>
      <c r="P71" s="49"/>
      <c r="Q71" s="44"/>
      <c r="R71" s="90"/>
      <c r="S71" s="29"/>
      <c r="T71" s="253"/>
      <c r="U71" s="44">
        <v>5</v>
      </c>
      <c r="V71" s="90">
        <v>10</v>
      </c>
      <c r="W71" s="29"/>
      <c r="X71" s="49">
        <v>1</v>
      </c>
      <c r="Y71" s="44"/>
      <c r="Z71" s="90"/>
      <c r="AA71" s="29"/>
      <c r="AB71" s="52"/>
      <c r="AC71" s="67">
        <f t="shared" si="6"/>
        <v>1</v>
      </c>
      <c r="AD71" s="2"/>
      <c r="AE71" s="12"/>
      <c r="AF71" s="12"/>
      <c r="AG71" s="12"/>
      <c r="AH71" s="2"/>
      <c r="AI71" s="2"/>
    </row>
    <row r="72" spans="1:35" ht="15.75" customHeight="1">
      <c r="A72" s="242" t="s">
        <v>35</v>
      </c>
      <c r="B72" s="226">
        <v>15</v>
      </c>
      <c r="C72" s="227">
        <v>0</v>
      </c>
      <c r="D72" s="247">
        <v>15</v>
      </c>
      <c r="E72" s="44"/>
      <c r="F72" s="90"/>
      <c r="G72" s="90"/>
      <c r="H72" s="49"/>
      <c r="I72" s="44"/>
      <c r="J72" s="90">
        <v>15</v>
      </c>
      <c r="K72" s="29"/>
      <c r="L72" s="49">
        <v>1</v>
      </c>
      <c r="M72" s="44"/>
      <c r="N72" s="90"/>
      <c r="O72" s="29"/>
      <c r="P72" s="49"/>
      <c r="Q72" s="44"/>
      <c r="R72" s="90"/>
      <c r="S72" s="29"/>
      <c r="T72" s="253"/>
      <c r="U72" s="44"/>
      <c r="V72" s="90"/>
      <c r="W72" s="29"/>
      <c r="X72" s="49"/>
      <c r="Y72" s="44"/>
      <c r="Z72" s="90"/>
      <c r="AA72" s="29"/>
      <c r="AB72" s="52"/>
      <c r="AC72" s="67">
        <f t="shared" si="6"/>
        <v>1</v>
      </c>
      <c r="AD72" s="2"/>
      <c r="AE72" s="12"/>
      <c r="AF72" s="12"/>
      <c r="AG72" s="12"/>
      <c r="AH72" s="2"/>
      <c r="AI72" s="2"/>
    </row>
    <row r="73" spans="1:35" ht="15.75" customHeight="1">
      <c r="A73" s="243" t="s">
        <v>107</v>
      </c>
      <c r="B73" s="231">
        <v>30</v>
      </c>
      <c r="C73" s="232">
        <v>6</v>
      </c>
      <c r="D73" s="248">
        <v>24</v>
      </c>
      <c r="E73" s="233"/>
      <c r="F73" s="234"/>
      <c r="G73" s="234"/>
      <c r="H73" s="235"/>
      <c r="I73" s="233"/>
      <c r="J73" s="234"/>
      <c r="K73" s="236"/>
      <c r="L73" s="235"/>
      <c r="M73" s="233">
        <v>5</v>
      </c>
      <c r="N73" s="234">
        <v>10</v>
      </c>
      <c r="O73" s="236"/>
      <c r="P73" s="235">
        <v>1</v>
      </c>
      <c r="Q73" s="233">
        <v>1</v>
      </c>
      <c r="R73" s="234">
        <v>14</v>
      </c>
      <c r="S73" s="236"/>
      <c r="T73" s="254">
        <v>1</v>
      </c>
      <c r="U73" s="233"/>
      <c r="V73" s="234"/>
      <c r="W73" s="236"/>
      <c r="X73" s="235"/>
      <c r="Y73" s="233"/>
      <c r="Z73" s="234"/>
      <c r="AA73" s="236"/>
      <c r="AB73" s="269"/>
      <c r="AC73" s="67">
        <f t="shared" si="6"/>
        <v>2</v>
      </c>
      <c r="AD73" s="2"/>
      <c r="AE73" s="12"/>
      <c r="AF73" s="12"/>
      <c r="AG73" s="12"/>
      <c r="AH73" s="2"/>
      <c r="AI73" s="2"/>
    </row>
    <row r="74" spans="1:35" ht="24" customHeight="1">
      <c r="A74" s="264" t="s">
        <v>125</v>
      </c>
      <c r="B74" s="115">
        <v>45</v>
      </c>
      <c r="C74" s="95">
        <v>15</v>
      </c>
      <c r="D74" s="249">
        <v>30</v>
      </c>
      <c r="E74" s="30"/>
      <c r="F74" s="32"/>
      <c r="G74" s="36"/>
      <c r="H74" s="50"/>
      <c r="I74" s="30"/>
      <c r="J74" s="32"/>
      <c r="K74" s="33"/>
      <c r="L74" s="50"/>
      <c r="M74" s="30"/>
      <c r="N74" s="32"/>
      <c r="O74" s="33"/>
      <c r="P74" s="50"/>
      <c r="Q74" s="30"/>
      <c r="R74" s="32"/>
      <c r="S74" s="33"/>
      <c r="T74" s="50"/>
      <c r="U74" s="30">
        <v>15</v>
      </c>
      <c r="V74" s="32">
        <v>30</v>
      </c>
      <c r="W74" s="33" t="s">
        <v>32</v>
      </c>
      <c r="X74" s="50">
        <v>8</v>
      </c>
      <c r="Y74" s="30"/>
      <c r="Z74" s="32"/>
      <c r="AA74" s="33"/>
      <c r="AB74" s="53"/>
      <c r="AC74" s="67">
        <f>SUM(H74,L74,P74,T74,X74,AB74)</f>
        <v>8</v>
      </c>
      <c r="AD74" s="2"/>
      <c r="AE74" s="12"/>
      <c r="AF74" s="12"/>
      <c r="AG74" s="12"/>
      <c r="AH74" s="2"/>
      <c r="AI74" s="2"/>
    </row>
    <row r="75" spans="1:35" ht="25.5" customHeight="1">
      <c r="A75" s="244" t="s">
        <v>124</v>
      </c>
      <c r="B75" s="115">
        <v>45</v>
      </c>
      <c r="C75" s="95">
        <v>45</v>
      </c>
      <c r="D75" s="249">
        <v>0</v>
      </c>
      <c r="E75" s="30"/>
      <c r="F75" s="32"/>
      <c r="G75" s="36"/>
      <c r="H75" s="50"/>
      <c r="I75" s="30"/>
      <c r="J75" s="32"/>
      <c r="K75" s="33"/>
      <c r="L75" s="50"/>
      <c r="M75" s="30"/>
      <c r="N75" s="32"/>
      <c r="O75" s="33"/>
      <c r="P75" s="50"/>
      <c r="Q75" s="30"/>
      <c r="R75" s="32"/>
      <c r="S75" s="33"/>
      <c r="T75" s="50"/>
      <c r="U75" s="30">
        <v>15</v>
      </c>
      <c r="V75" s="32"/>
      <c r="W75" s="33"/>
      <c r="X75" s="50">
        <v>1</v>
      </c>
      <c r="Y75" s="30">
        <v>30</v>
      </c>
      <c r="Z75" s="32"/>
      <c r="AA75" s="33" t="s">
        <v>32</v>
      </c>
      <c r="AB75" s="53">
        <v>11</v>
      </c>
      <c r="AC75" s="67">
        <f>SUM(H75,L75,P75,T75,X75,AB75)</f>
        <v>12</v>
      </c>
      <c r="AD75" s="2"/>
      <c r="AE75" s="12"/>
      <c r="AF75" s="12"/>
      <c r="AG75" s="12"/>
      <c r="AH75" s="2"/>
      <c r="AI75" s="2"/>
    </row>
    <row r="76" spans="1:35" ht="15.75" customHeight="1" thickBot="1">
      <c r="A76" s="245" t="s">
        <v>33</v>
      </c>
      <c r="B76" s="250"/>
      <c r="C76" s="251"/>
      <c r="D76" s="252"/>
      <c r="E76" s="113"/>
      <c r="F76" s="156"/>
      <c r="G76" s="57"/>
      <c r="H76" s="59"/>
      <c r="I76" s="113"/>
      <c r="J76" s="156"/>
      <c r="K76" s="58"/>
      <c r="L76" s="59"/>
      <c r="M76" s="113"/>
      <c r="N76" s="156"/>
      <c r="O76" s="58"/>
      <c r="P76" s="59"/>
      <c r="Q76" s="113"/>
      <c r="R76" s="156"/>
      <c r="S76" s="58"/>
      <c r="T76" s="59"/>
      <c r="U76" s="113"/>
      <c r="V76" s="156"/>
      <c r="W76" s="58"/>
      <c r="X76" s="59"/>
      <c r="Y76" s="113"/>
      <c r="Z76" s="156"/>
      <c r="AA76" s="58" t="s">
        <v>32</v>
      </c>
      <c r="AB76" s="270">
        <v>12</v>
      </c>
      <c r="AC76" s="66">
        <f>SUM(H76,L76,P76,T76,X76,AB76)</f>
        <v>12</v>
      </c>
      <c r="AD76" s="2"/>
      <c r="AE76" s="12"/>
      <c r="AF76" s="12"/>
      <c r="AG76" s="12"/>
      <c r="AH76" s="2"/>
      <c r="AI76" s="2"/>
    </row>
    <row r="77" spans="1:35" s="2" customFormat="1" ht="15.75" customHeight="1" thickBot="1">
      <c r="A77" s="326" t="s">
        <v>34</v>
      </c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8"/>
      <c r="AD77"/>
      <c r="AE77"/>
      <c r="AF77"/>
      <c r="AG77"/>
      <c r="AH77"/>
      <c r="AI77"/>
    </row>
    <row r="78" spans="1:35" s="2" customFormat="1" ht="15.75" customHeight="1" thickBot="1">
      <c r="A78" s="169" t="s">
        <v>160</v>
      </c>
      <c r="B78" s="128">
        <f>SUM(C78:D78)</f>
        <v>15</v>
      </c>
      <c r="C78" s="124">
        <f>SUM(E78,I78,M78,Q78,U78,Y78)</f>
        <v>15</v>
      </c>
      <c r="D78" s="137">
        <f>SUM(F78,J78,N78,R78,V78,Z78)</f>
        <v>0</v>
      </c>
      <c r="E78" s="153"/>
      <c r="F78" s="130"/>
      <c r="G78" s="130"/>
      <c r="H78" s="154"/>
      <c r="I78" s="129"/>
      <c r="J78" s="130"/>
      <c r="K78" s="125"/>
      <c r="L78" s="126"/>
      <c r="M78" s="153">
        <v>15</v>
      </c>
      <c r="N78" s="130"/>
      <c r="O78" s="125"/>
      <c r="P78" s="154">
        <v>1</v>
      </c>
      <c r="Q78" s="129"/>
      <c r="R78" s="130"/>
      <c r="S78" s="125"/>
      <c r="T78" s="126"/>
      <c r="U78" s="153"/>
      <c r="V78" s="130"/>
      <c r="W78" s="125"/>
      <c r="X78" s="154"/>
      <c r="Y78" s="148"/>
      <c r="Z78" s="131"/>
      <c r="AA78" s="125"/>
      <c r="AB78" s="126"/>
      <c r="AC78" s="127">
        <f>SUM(H78,L78,P78,T78,X78,AB78)</f>
        <v>1</v>
      </c>
      <c r="AD78"/>
      <c r="AE78"/>
      <c r="AF78"/>
      <c r="AG78"/>
      <c r="AH78"/>
      <c r="AI78"/>
    </row>
    <row r="79" spans="1:35" s="2" customFormat="1" ht="15.75" customHeight="1">
      <c r="A79" s="178" t="s">
        <v>52</v>
      </c>
      <c r="B79" s="123"/>
      <c r="C79" s="99"/>
      <c r="D79" s="138"/>
      <c r="E79" s="44"/>
      <c r="F79" s="90"/>
      <c r="G79" s="90"/>
      <c r="H79" s="49"/>
      <c r="I79" s="6"/>
      <c r="J79" s="90"/>
      <c r="K79" s="29"/>
      <c r="L79" s="52"/>
      <c r="M79" s="44"/>
      <c r="N79" s="90"/>
      <c r="O79" s="29"/>
      <c r="P79" s="49"/>
      <c r="Q79" s="6"/>
      <c r="R79" s="90"/>
      <c r="S79" s="29"/>
      <c r="T79" s="52"/>
      <c r="U79" s="44"/>
      <c r="V79" s="90"/>
      <c r="W79" s="29"/>
      <c r="X79" s="49"/>
      <c r="Y79" s="6"/>
      <c r="Z79" s="90"/>
      <c r="AA79" s="29"/>
      <c r="AB79" s="52"/>
      <c r="AC79" s="69"/>
      <c r="AD79"/>
      <c r="AE79"/>
      <c r="AF79"/>
      <c r="AG79"/>
      <c r="AH79"/>
      <c r="AI79"/>
    </row>
    <row r="80" spans="1:35" ht="15.75" customHeight="1">
      <c r="A80" s="178" t="s">
        <v>84</v>
      </c>
      <c r="B80" s="123"/>
      <c r="C80" s="99"/>
      <c r="D80" s="138"/>
      <c r="E80" s="44"/>
      <c r="F80" s="90"/>
      <c r="G80" s="90"/>
      <c r="H80" s="49"/>
      <c r="I80" s="6"/>
      <c r="J80" s="90"/>
      <c r="K80" s="29"/>
      <c r="L80" s="52"/>
      <c r="M80" s="44"/>
      <c r="N80" s="90"/>
      <c r="O80" s="29"/>
      <c r="P80" s="49"/>
      <c r="Q80" s="6"/>
      <c r="R80" s="90"/>
      <c r="S80" s="29"/>
      <c r="T80" s="52"/>
      <c r="U80" s="44"/>
      <c r="V80" s="90"/>
      <c r="W80" s="29"/>
      <c r="X80" s="49"/>
      <c r="Y80" s="6"/>
      <c r="Z80" s="90"/>
      <c r="AA80" s="29"/>
      <c r="AB80" s="52"/>
      <c r="AC80" s="69"/>
      <c r="AD80" s="2"/>
      <c r="AE80" s="12"/>
      <c r="AF80" s="12"/>
      <c r="AG80" s="12"/>
      <c r="AH80" s="2"/>
      <c r="AI80" s="2"/>
    </row>
    <row r="81" spans="1:35" ht="15.75" customHeight="1">
      <c r="A81" s="177" t="s">
        <v>75</v>
      </c>
      <c r="B81" s="61"/>
      <c r="C81" s="92"/>
      <c r="D81" s="139"/>
      <c r="E81" s="35"/>
      <c r="F81" s="36"/>
      <c r="G81" s="36"/>
      <c r="H81" s="50"/>
      <c r="I81" s="34"/>
      <c r="J81" s="36"/>
      <c r="K81" s="33"/>
      <c r="L81" s="53"/>
      <c r="M81" s="35"/>
      <c r="N81" s="36"/>
      <c r="O81" s="33"/>
      <c r="P81" s="50"/>
      <c r="Q81" s="34"/>
      <c r="R81" s="36"/>
      <c r="S81" s="33"/>
      <c r="T81" s="53"/>
      <c r="U81" s="35"/>
      <c r="V81" s="36"/>
      <c r="W81" s="33"/>
      <c r="X81" s="50"/>
      <c r="Y81" s="34"/>
      <c r="Z81" s="36"/>
      <c r="AA81" s="33"/>
      <c r="AB81" s="53"/>
      <c r="AC81" s="70"/>
      <c r="AD81" s="2"/>
      <c r="AE81" s="2"/>
      <c r="AF81" s="2"/>
      <c r="AG81" s="2"/>
      <c r="AH81" s="2"/>
      <c r="AI81" s="2"/>
    </row>
    <row r="82" spans="1:42" ht="15.75" customHeight="1">
      <c r="A82" s="177" t="s">
        <v>150</v>
      </c>
      <c r="B82" s="61"/>
      <c r="C82" s="92"/>
      <c r="D82" s="139"/>
      <c r="E82" s="35"/>
      <c r="F82" s="36"/>
      <c r="G82" s="36"/>
      <c r="H82" s="50"/>
      <c r="I82" s="34"/>
      <c r="J82" s="36"/>
      <c r="K82" s="33"/>
      <c r="L82" s="53"/>
      <c r="M82" s="35"/>
      <c r="N82" s="36"/>
      <c r="O82" s="33"/>
      <c r="P82" s="50"/>
      <c r="Q82" s="34"/>
      <c r="R82" s="36"/>
      <c r="S82" s="33"/>
      <c r="T82" s="53"/>
      <c r="U82" s="35"/>
      <c r="V82" s="36"/>
      <c r="W82" s="33"/>
      <c r="X82" s="50"/>
      <c r="Y82" s="34"/>
      <c r="Z82" s="36"/>
      <c r="AA82" s="33"/>
      <c r="AB82" s="53"/>
      <c r="AC82" s="7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29" s="2" customFormat="1" ht="15.75" customHeight="1">
      <c r="A83" s="177" t="s">
        <v>76</v>
      </c>
      <c r="B83" s="61"/>
      <c r="C83" s="92"/>
      <c r="D83" s="140"/>
      <c r="E83" s="155"/>
      <c r="F83" s="96"/>
      <c r="G83" s="96"/>
      <c r="H83" s="50"/>
      <c r="I83" s="103"/>
      <c r="J83" s="96"/>
      <c r="K83" s="33"/>
      <c r="L83" s="53"/>
      <c r="M83" s="155"/>
      <c r="N83" s="96"/>
      <c r="O83" s="33"/>
      <c r="P83" s="50"/>
      <c r="Q83" s="103"/>
      <c r="R83" s="96"/>
      <c r="S83" s="33"/>
      <c r="T83" s="53"/>
      <c r="U83" s="155"/>
      <c r="V83" s="96"/>
      <c r="W83" s="33"/>
      <c r="X83" s="50"/>
      <c r="Y83" s="103"/>
      <c r="Z83" s="96"/>
      <c r="AA83" s="33"/>
      <c r="AB83" s="53"/>
      <c r="AC83" s="70"/>
    </row>
    <row r="84" spans="1:29" s="2" customFormat="1" ht="15.75" customHeight="1" thickBot="1">
      <c r="A84" s="179" t="s">
        <v>128</v>
      </c>
      <c r="B84" s="119"/>
      <c r="C84" s="120"/>
      <c r="D84" s="141"/>
      <c r="E84" s="78"/>
      <c r="F84" s="121"/>
      <c r="G84" s="121"/>
      <c r="H84" s="51"/>
      <c r="I84" s="77"/>
      <c r="J84" s="121"/>
      <c r="K84" s="40"/>
      <c r="L84" s="48"/>
      <c r="M84" s="78"/>
      <c r="N84" s="121"/>
      <c r="O84" s="40"/>
      <c r="P84" s="51"/>
      <c r="Q84" s="77"/>
      <c r="R84" s="121"/>
      <c r="S84" s="40"/>
      <c r="T84" s="48"/>
      <c r="U84" s="78"/>
      <c r="V84" s="121"/>
      <c r="W84" s="40"/>
      <c r="X84" s="51"/>
      <c r="Y84" s="77"/>
      <c r="Z84" s="121"/>
      <c r="AA84" s="40"/>
      <c r="AB84" s="48"/>
      <c r="AC84" s="84"/>
    </row>
    <row r="85" spans="1:29" s="2" customFormat="1" ht="15.75" customHeight="1">
      <c r="A85" s="217" t="s">
        <v>159</v>
      </c>
      <c r="B85" s="208">
        <f>SUM(C85:D85)</f>
        <v>15</v>
      </c>
      <c r="C85" s="209">
        <f>SUM(E85,I85,M85,Q85,U85,Y85)</f>
        <v>15</v>
      </c>
      <c r="D85" s="218">
        <f>SUM(F85,J85,N85,R85,V85,Z85)</f>
        <v>0</v>
      </c>
      <c r="E85" s="210"/>
      <c r="F85" s="211"/>
      <c r="G85" s="211"/>
      <c r="H85" s="184"/>
      <c r="I85" s="210"/>
      <c r="J85" s="211"/>
      <c r="K85" s="186"/>
      <c r="L85" s="184"/>
      <c r="M85" s="210"/>
      <c r="N85" s="211"/>
      <c r="O85" s="186"/>
      <c r="P85" s="184"/>
      <c r="Q85" s="210"/>
      <c r="R85" s="211"/>
      <c r="S85" s="186"/>
      <c r="T85" s="184"/>
      <c r="U85" s="210">
        <v>15</v>
      </c>
      <c r="V85" s="211"/>
      <c r="W85" s="186"/>
      <c r="X85" s="184">
        <v>1</v>
      </c>
      <c r="Y85" s="210"/>
      <c r="Z85" s="211"/>
      <c r="AA85" s="186"/>
      <c r="AB85" s="184"/>
      <c r="AC85" s="212">
        <f>SUM(H85,L85,P85,T85,X85,AB85)</f>
        <v>1</v>
      </c>
    </row>
    <row r="86" spans="1:29" s="2" customFormat="1" ht="15.75" customHeight="1">
      <c r="A86" s="176" t="s">
        <v>149</v>
      </c>
      <c r="B86" s="62"/>
      <c r="C86" s="92"/>
      <c r="D86" s="112"/>
      <c r="E86" s="155"/>
      <c r="F86" s="96"/>
      <c r="G86" s="96"/>
      <c r="H86" s="50"/>
      <c r="I86" s="155"/>
      <c r="J86" s="96"/>
      <c r="K86" s="33"/>
      <c r="L86" s="50"/>
      <c r="M86" s="155"/>
      <c r="N86" s="96"/>
      <c r="O86" s="33"/>
      <c r="P86" s="50"/>
      <c r="Q86" s="155"/>
      <c r="R86" s="96"/>
      <c r="S86" s="33"/>
      <c r="T86" s="50"/>
      <c r="U86" s="155"/>
      <c r="V86" s="96"/>
      <c r="W86" s="33"/>
      <c r="X86" s="50"/>
      <c r="Y86" s="155"/>
      <c r="Z86" s="96"/>
      <c r="AA86" s="33"/>
      <c r="AB86" s="50"/>
      <c r="AC86" s="70"/>
    </row>
    <row r="87" spans="1:29" s="2" customFormat="1" ht="15.75" customHeight="1">
      <c r="A87" s="176" t="s">
        <v>141</v>
      </c>
      <c r="B87" s="62"/>
      <c r="C87" s="92"/>
      <c r="D87" s="88"/>
      <c r="E87" s="35"/>
      <c r="F87" s="36"/>
      <c r="G87" s="36"/>
      <c r="H87" s="50"/>
      <c r="I87" s="35"/>
      <c r="J87" s="36"/>
      <c r="K87" s="33"/>
      <c r="L87" s="50"/>
      <c r="M87" s="35"/>
      <c r="N87" s="36"/>
      <c r="O87" s="33"/>
      <c r="P87" s="50"/>
      <c r="Q87" s="35"/>
      <c r="R87" s="36"/>
      <c r="S87" s="33"/>
      <c r="T87" s="50"/>
      <c r="U87" s="35"/>
      <c r="V87" s="36"/>
      <c r="W87" s="33"/>
      <c r="X87" s="50"/>
      <c r="Y87" s="35"/>
      <c r="Z87" s="36"/>
      <c r="AA87" s="33"/>
      <c r="AB87" s="50"/>
      <c r="AC87" s="70"/>
    </row>
    <row r="88" spans="1:29" s="2" customFormat="1" ht="15.75" customHeight="1">
      <c r="A88" s="176" t="s">
        <v>157</v>
      </c>
      <c r="B88" s="62"/>
      <c r="C88" s="92"/>
      <c r="D88" s="88"/>
      <c r="E88" s="30"/>
      <c r="F88" s="32"/>
      <c r="G88" s="32"/>
      <c r="H88" s="65"/>
      <c r="I88" s="30"/>
      <c r="J88" s="32"/>
      <c r="K88" s="33"/>
      <c r="L88" s="50"/>
      <c r="M88" s="35"/>
      <c r="N88" s="36"/>
      <c r="O88" s="33"/>
      <c r="P88" s="50"/>
      <c r="Q88" s="35"/>
      <c r="R88" s="36"/>
      <c r="S88" s="33"/>
      <c r="T88" s="50"/>
      <c r="U88" s="35"/>
      <c r="V88" s="36"/>
      <c r="W88" s="33"/>
      <c r="X88" s="50"/>
      <c r="Y88" s="35"/>
      <c r="Z88" s="36"/>
      <c r="AA88" s="33"/>
      <c r="AB88" s="50"/>
      <c r="AC88" s="70"/>
    </row>
    <row r="89" spans="1:29" s="2" customFormat="1" ht="15.75" customHeight="1">
      <c r="A89" s="176" t="s">
        <v>59</v>
      </c>
      <c r="B89" s="62"/>
      <c r="C89" s="74"/>
      <c r="D89" s="75"/>
      <c r="E89" s="30"/>
      <c r="F89" s="32"/>
      <c r="G89" s="32"/>
      <c r="H89" s="65"/>
      <c r="I89" s="30"/>
      <c r="J89" s="32"/>
      <c r="K89" s="33"/>
      <c r="L89" s="50"/>
      <c r="M89" s="35"/>
      <c r="N89" s="36"/>
      <c r="O89" s="33"/>
      <c r="P89" s="50"/>
      <c r="Q89" s="35"/>
      <c r="R89" s="36"/>
      <c r="S89" s="33"/>
      <c r="T89" s="50"/>
      <c r="U89" s="35"/>
      <c r="V89" s="36"/>
      <c r="W89" s="33"/>
      <c r="X89" s="50"/>
      <c r="Y89" s="35"/>
      <c r="Z89" s="36"/>
      <c r="AA89" s="33"/>
      <c r="AB89" s="50"/>
      <c r="AC89" s="70"/>
    </row>
    <row r="90" spans="1:29" s="2" customFormat="1" ht="15.75" customHeight="1">
      <c r="A90" s="176" t="s">
        <v>74</v>
      </c>
      <c r="B90" s="62"/>
      <c r="C90" s="74"/>
      <c r="D90" s="75"/>
      <c r="E90" s="30"/>
      <c r="F90" s="32"/>
      <c r="G90" s="32"/>
      <c r="H90" s="65"/>
      <c r="I90" s="30"/>
      <c r="J90" s="32"/>
      <c r="K90" s="33"/>
      <c r="L90" s="50"/>
      <c r="M90" s="35"/>
      <c r="N90" s="36"/>
      <c r="O90" s="33"/>
      <c r="P90" s="50"/>
      <c r="Q90" s="35"/>
      <c r="R90" s="36"/>
      <c r="S90" s="33"/>
      <c r="T90" s="50"/>
      <c r="U90" s="35"/>
      <c r="V90" s="36"/>
      <c r="W90" s="33"/>
      <c r="X90" s="50"/>
      <c r="Y90" s="35"/>
      <c r="Z90" s="36"/>
      <c r="AA90" s="33"/>
      <c r="AB90" s="50"/>
      <c r="AC90" s="70"/>
    </row>
    <row r="91" spans="1:29" s="2" customFormat="1" ht="15.75" customHeight="1">
      <c r="A91" s="176" t="s">
        <v>58</v>
      </c>
      <c r="B91" s="62"/>
      <c r="C91" s="74"/>
      <c r="D91" s="75"/>
      <c r="E91" s="30"/>
      <c r="F91" s="32"/>
      <c r="G91" s="36"/>
      <c r="H91" s="50"/>
      <c r="I91" s="30"/>
      <c r="J91" s="32"/>
      <c r="K91" s="33"/>
      <c r="L91" s="50"/>
      <c r="M91" s="30"/>
      <c r="N91" s="32"/>
      <c r="O91" s="33"/>
      <c r="P91" s="50"/>
      <c r="Q91" s="30"/>
      <c r="R91" s="32"/>
      <c r="S91" s="33"/>
      <c r="T91" s="50"/>
      <c r="U91" s="30"/>
      <c r="V91" s="32"/>
      <c r="W91" s="33"/>
      <c r="X91" s="50"/>
      <c r="Y91" s="30"/>
      <c r="Z91" s="32"/>
      <c r="AA91" s="33"/>
      <c r="AB91" s="50"/>
      <c r="AC91" s="70"/>
    </row>
    <row r="92" spans="1:29" s="2" customFormat="1" ht="15.75" customHeight="1" thickBot="1">
      <c r="A92" s="193" t="s">
        <v>148</v>
      </c>
      <c r="B92" s="110"/>
      <c r="C92" s="114"/>
      <c r="D92" s="118"/>
      <c r="E92" s="113"/>
      <c r="F92" s="156"/>
      <c r="G92" s="57"/>
      <c r="H92" s="59"/>
      <c r="I92" s="113"/>
      <c r="J92" s="156"/>
      <c r="K92" s="58"/>
      <c r="L92" s="59"/>
      <c r="M92" s="113"/>
      <c r="N92" s="156"/>
      <c r="O92" s="58"/>
      <c r="P92" s="59"/>
      <c r="Q92" s="113"/>
      <c r="R92" s="156"/>
      <c r="S92" s="58"/>
      <c r="T92" s="59"/>
      <c r="U92" s="113"/>
      <c r="V92" s="156"/>
      <c r="W92" s="58"/>
      <c r="X92" s="59"/>
      <c r="Y92" s="113"/>
      <c r="Z92" s="156"/>
      <c r="AA92" s="58"/>
      <c r="AB92" s="59"/>
      <c r="AC92" s="76"/>
    </row>
    <row r="93" spans="1:29" s="2" customFormat="1" ht="15.75" customHeight="1" thickBot="1">
      <c r="A93" s="213" t="s">
        <v>132</v>
      </c>
      <c r="B93" s="214">
        <f>SUM(C93:D93)</f>
        <v>30</v>
      </c>
      <c r="C93" s="215">
        <f>SUM(E93,I93,M93,Q93,U93,Y93)</f>
        <v>0</v>
      </c>
      <c r="D93" s="216">
        <f>SUM(F93,J93,N93,R93,V93,Z93)</f>
        <v>30</v>
      </c>
      <c r="E93" s="199"/>
      <c r="F93" s="200"/>
      <c r="G93" s="206"/>
      <c r="H93" s="202"/>
      <c r="I93" s="203"/>
      <c r="J93" s="200">
        <v>30</v>
      </c>
      <c r="K93" s="201"/>
      <c r="L93" s="207">
        <v>0</v>
      </c>
      <c r="M93" s="199"/>
      <c r="N93" s="200"/>
      <c r="O93" s="201"/>
      <c r="P93" s="202"/>
      <c r="Q93" s="203"/>
      <c r="R93" s="200"/>
      <c r="S93" s="201"/>
      <c r="T93" s="207"/>
      <c r="U93" s="199"/>
      <c r="V93" s="200"/>
      <c r="W93" s="201"/>
      <c r="X93" s="202"/>
      <c r="Y93" s="203"/>
      <c r="Z93" s="200"/>
      <c r="AA93" s="201"/>
      <c r="AB93" s="207"/>
      <c r="AC93" s="267">
        <f>SUM(H93,L93,P93,T93,X93,AB93)</f>
        <v>0</v>
      </c>
    </row>
    <row r="94" spans="1:29" s="2" customFormat="1" ht="15.75" customHeight="1">
      <c r="A94" s="175" t="s">
        <v>153</v>
      </c>
      <c r="B94" s="27"/>
      <c r="C94" s="81"/>
      <c r="D94" s="143"/>
      <c r="E94" s="27"/>
      <c r="F94" s="89"/>
      <c r="G94" s="90"/>
      <c r="H94" s="49"/>
      <c r="I94" s="28"/>
      <c r="J94" s="89"/>
      <c r="K94" s="29"/>
      <c r="L94" s="52"/>
      <c r="M94" s="27"/>
      <c r="N94" s="89"/>
      <c r="O94" s="29"/>
      <c r="P94" s="49"/>
      <c r="Q94" s="28"/>
      <c r="R94" s="89"/>
      <c r="S94" s="29"/>
      <c r="T94" s="52"/>
      <c r="U94" s="27"/>
      <c r="V94" s="89"/>
      <c r="W94" s="29"/>
      <c r="X94" s="49"/>
      <c r="Y94" s="28"/>
      <c r="Z94" s="89"/>
      <c r="AA94" s="29"/>
      <c r="AB94" s="52"/>
      <c r="AC94" s="69"/>
    </row>
    <row r="95" spans="1:29" s="2" customFormat="1" ht="15.75" customHeight="1">
      <c r="A95" s="175" t="s">
        <v>155</v>
      </c>
      <c r="B95" s="27"/>
      <c r="C95" s="81"/>
      <c r="D95" s="143"/>
      <c r="E95" s="27"/>
      <c r="F95" s="89"/>
      <c r="G95" s="90"/>
      <c r="H95" s="49"/>
      <c r="I95" s="28"/>
      <c r="J95" s="89"/>
      <c r="K95" s="29"/>
      <c r="L95" s="52"/>
      <c r="M95" s="27"/>
      <c r="N95" s="89"/>
      <c r="O95" s="29"/>
      <c r="P95" s="49"/>
      <c r="Q95" s="28"/>
      <c r="R95" s="89"/>
      <c r="S95" s="29"/>
      <c r="T95" s="52"/>
      <c r="U95" s="27"/>
      <c r="V95" s="89"/>
      <c r="W95" s="29"/>
      <c r="X95" s="49"/>
      <c r="Y95" s="28"/>
      <c r="Z95" s="89"/>
      <c r="AA95" s="29"/>
      <c r="AB95" s="52"/>
      <c r="AC95" s="69"/>
    </row>
    <row r="96" spans="1:29" s="2" customFormat="1" ht="15.75" customHeight="1">
      <c r="A96" s="174" t="s">
        <v>83</v>
      </c>
      <c r="B96" s="30"/>
      <c r="C96" s="74"/>
      <c r="D96" s="144"/>
      <c r="E96" s="30"/>
      <c r="F96" s="32"/>
      <c r="G96" s="36"/>
      <c r="H96" s="50"/>
      <c r="I96" s="31"/>
      <c r="J96" s="32"/>
      <c r="K96" s="33"/>
      <c r="L96" s="53"/>
      <c r="M96" s="30"/>
      <c r="N96" s="32"/>
      <c r="O96" s="33"/>
      <c r="P96" s="50"/>
      <c r="Q96" s="31"/>
      <c r="R96" s="32"/>
      <c r="S96" s="33"/>
      <c r="T96" s="53"/>
      <c r="U96" s="30"/>
      <c r="V96" s="32"/>
      <c r="W96" s="33"/>
      <c r="X96" s="50"/>
      <c r="Y96" s="31"/>
      <c r="Z96" s="32"/>
      <c r="AA96" s="33"/>
      <c r="AB96" s="53"/>
      <c r="AC96" s="70"/>
    </row>
    <row r="97" spans="1:29" s="2" customFormat="1" ht="15.75" customHeight="1">
      <c r="A97" s="174" t="s">
        <v>72</v>
      </c>
      <c r="B97" s="30"/>
      <c r="C97" s="74"/>
      <c r="D97" s="144"/>
      <c r="E97" s="30"/>
      <c r="F97" s="32"/>
      <c r="G97" s="36"/>
      <c r="H97" s="50"/>
      <c r="I97" s="31"/>
      <c r="J97" s="32"/>
      <c r="K97" s="33"/>
      <c r="L97" s="53"/>
      <c r="M97" s="30"/>
      <c r="N97" s="32"/>
      <c r="O97" s="33"/>
      <c r="P97" s="50"/>
      <c r="Q97" s="31"/>
      <c r="R97" s="32"/>
      <c r="S97" s="33"/>
      <c r="T97" s="53"/>
      <c r="U97" s="30"/>
      <c r="V97" s="32"/>
      <c r="W97" s="33"/>
      <c r="X97" s="50"/>
      <c r="Y97" s="31"/>
      <c r="Z97" s="32"/>
      <c r="AA97" s="33"/>
      <c r="AB97" s="53"/>
      <c r="AC97" s="70"/>
    </row>
    <row r="98" spans="1:29" s="2" customFormat="1" ht="15.75" customHeight="1">
      <c r="A98" s="174" t="s">
        <v>60</v>
      </c>
      <c r="B98" s="30"/>
      <c r="C98" s="74"/>
      <c r="D98" s="144"/>
      <c r="E98" s="30"/>
      <c r="F98" s="32"/>
      <c r="G98" s="36"/>
      <c r="H98" s="50"/>
      <c r="I98" s="31"/>
      <c r="J98" s="32"/>
      <c r="K98" s="33"/>
      <c r="L98" s="53"/>
      <c r="M98" s="30"/>
      <c r="N98" s="32"/>
      <c r="O98" s="33"/>
      <c r="P98" s="50"/>
      <c r="Q98" s="31"/>
      <c r="R98" s="32"/>
      <c r="S98" s="33"/>
      <c r="T98" s="53"/>
      <c r="U98" s="30"/>
      <c r="V98" s="32"/>
      <c r="W98" s="33"/>
      <c r="X98" s="50"/>
      <c r="Y98" s="31"/>
      <c r="Z98" s="32"/>
      <c r="AA98" s="33"/>
      <c r="AB98" s="53"/>
      <c r="AC98" s="70"/>
    </row>
    <row r="99" spans="1:30" s="2" customFormat="1" ht="15.75" customHeight="1">
      <c r="A99" s="174" t="s">
        <v>62</v>
      </c>
      <c r="B99" s="30"/>
      <c r="C99" s="74"/>
      <c r="D99" s="144"/>
      <c r="E99" s="30"/>
      <c r="F99" s="32"/>
      <c r="G99" s="36"/>
      <c r="H99" s="50"/>
      <c r="I99" s="31"/>
      <c r="J99" s="32"/>
      <c r="K99" s="33"/>
      <c r="L99" s="53"/>
      <c r="M99" s="30"/>
      <c r="N99" s="32"/>
      <c r="O99" s="33"/>
      <c r="P99" s="50"/>
      <c r="Q99" s="31"/>
      <c r="R99" s="32"/>
      <c r="S99" s="33"/>
      <c r="T99" s="53"/>
      <c r="U99" s="30"/>
      <c r="V99" s="32"/>
      <c r="W99" s="33"/>
      <c r="X99" s="50"/>
      <c r="Y99" s="31"/>
      <c r="Z99" s="32"/>
      <c r="AA99" s="33"/>
      <c r="AB99" s="53"/>
      <c r="AC99" s="70"/>
      <c r="AD99" s="72"/>
    </row>
    <row r="100" spans="1:29" s="2" customFormat="1" ht="15.75" customHeight="1" thickBot="1">
      <c r="A100" s="180" t="s">
        <v>50</v>
      </c>
      <c r="B100" s="46"/>
      <c r="C100" s="83"/>
      <c r="D100" s="86"/>
      <c r="E100" s="46"/>
      <c r="F100" s="85"/>
      <c r="G100" s="39"/>
      <c r="H100" s="51"/>
      <c r="I100" s="47"/>
      <c r="J100" s="85"/>
      <c r="K100" s="40"/>
      <c r="L100" s="48"/>
      <c r="M100" s="46"/>
      <c r="N100" s="85"/>
      <c r="O100" s="40"/>
      <c r="P100" s="51"/>
      <c r="Q100" s="47"/>
      <c r="R100" s="85"/>
      <c r="S100" s="40"/>
      <c r="T100" s="48"/>
      <c r="U100" s="46"/>
      <c r="V100" s="85"/>
      <c r="W100" s="40"/>
      <c r="X100" s="51"/>
      <c r="Y100" s="47"/>
      <c r="Z100" s="85"/>
      <c r="AA100" s="40"/>
      <c r="AB100" s="48"/>
      <c r="AC100" s="84"/>
    </row>
    <row r="101" spans="1:29" s="2" customFormat="1" ht="15.75" customHeight="1" thickBot="1">
      <c r="A101" s="171" t="s">
        <v>154</v>
      </c>
      <c r="B101" s="167">
        <f>SUM(C101:D101)</f>
        <v>30</v>
      </c>
      <c r="C101" s="124">
        <f>SUM(E101,I101,M101,Q101,U101,Y101)</f>
        <v>0</v>
      </c>
      <c r="D101" s="142">
        <f>SUM(F101,J101,N101,R101,V101,Z101)</f>
        <v>30</v>
      </c>
      <c r="E101" s="153"/>
      <c r="F101" s="130"/>
      <c r="G101" s="131"/>
      <c r="H101" s="154"/>
      <c r="I101" s="129"/>
      <c r="J101" s="130"/>
      <c r="K101" s="125"/>
      <c r="L101" s="126"/>
      <c r="M101" s="153"/>
      <c r="N101" s="130">
        <v>30</v>
      </c>
      <c r="O101" s="125"/>
      <c r="P101" s="154">
        <v>0</v>
      </c>
      <c r="Q101" s="129"/>
      <c r="R101" s="130"/>
      <c r="S101" s="125"/>
      <c r="T101" s="126"/>
      <c r="U101" s="153"/>
      <c r="V101" s="130"/>
      <c r="W101" s="125"/>
      <c r="X101" s="154"/>
      <c r="Y101" s="129"/>
      <c r="Z101" s="130"/>
      <c r="AA101" s="125"/>
      <c r="AB101" s="126"/>
      <c r="AC101" s="127">
        <f>SUM(H101,L101,P101,T101,X101,AB101)</f>
        <v>0</v>
      </c>
    </row>
    <row r="102" spans="1:29" s="2" customFormat="1" ht="15.75" customHeight="1">
      <c r="A102" s="180" t="s">
        <v>47</v>
      </c>
      <c r="B102" s="30"/>
      <c r="C102" s="74"/>
      <c r="D102" s="144"/>
      <c r="E102" s="30"/>
      <c r="F102" s="32"/>
      <c r="G102" s="36"/>
      <c r="H102" s="50"/>
      <c r="I102" s="31"/>
      <c r="J102" s="32"/>
      <c r="K102" s="33"/>
      <c r="L102" s="53"/>
      <c r="M102" s="30"/>
      <c r="N102" s="32"/>
      <c r="O102" s="33"/>
      <c r="P102" s="50"/>
      <c r="Q102" s="31"/>
      <c r="R102" s="32"/>
      <c r="S102" s="33"/>
      <c r="T102" s="53"/>
      <c r="U102" s="30"/>
      <c r="V102" s="32"/>
      <c r="W102" s="33"/>
      <c r="X102" s="50"/>
      <c r="Y102" s="31"/>
      <c r="Z102" s="32"/>
      <c r="AA102" s="33"/>
      <c r="AB102" s="53"/>
      <c r="AC102" s="70"/>
    </row>
    <row r="103" spans="1:29" s="2" customFormat="1" ht="15.75" customHeight="1">
      <c r="A103" s="174" t="s">
        <v>134</v>
      </c>
      <c r="B103" s="30"/>
      <c r="C103" s="74"/>
      <c r="D103" s="144"/>
      <c r="E103" s="30"/>
      <c r="F103" s="32"/>
      <c r="G103" s="36"/>
      <c r="H103" s="50"/>
      <c r="I103" s="31"/>
      <c r="J103" s="32"/>
      <c r="K103" s="33"/>
      <c r="L103" s="53"/>
      <c r="M103" s="30"/>
      <c r="N103" s="32"/>
      <c r="O103" s="33"/>
      <c r="P103" s="50"/>
      <c r="Q103" s="31"/>
      <c r="R103" s="32"/>
      <c r="S103" s="33"/>
      <c r="T103" s="53"/>
      <c r="U103" s="30"/>
      <c r="V103" s="32"/>
      <c r="W103" s="33"/>
      <c r="X103" s="50"/>
      <c r="Y103" s="31"/>
      <c r="Z103" s="32"/>
      <c r="AA103" s="33"/>
      <c r="AB103" s="53"/>
      <c r="AC103" s="70"/>
    </row>
    <row r="104" spans="1:29" s="2" customFormat="1" ht="15.75" customHeight="1">
      <c r="A104" s="174" t="s">
        <v>67</v>
      </c>
      <c r="B104" s="30"/>
      <c r="C104" s="74"/>
      <c r="D104" s="144"/>
      <c r="E104" s="30"/>
      <c r="F104" s="32"/>
      <c r="G104" s="36"/>
      <c r="H104" s="50"/>
      <c r="I104" s="31"/>
      <c r="J104" s="32"/>
      <c r="K104" s="33"/>
      <c r="L104" s="53"/>
      <c r="M104" s="30"/>
      <c r="N104" s="32"/>
      <c r="O104" s="33"/>
      <c r="P104" s="50"/>
      <c r="Q104" s="31"/>
      <c r="R104" s="32"/>
      <c r="S104" s="33"/>
      <c r="T104" s="53"/>
      <c r="U104" s="30"/>
      <c r="V104" s="32"/>
      <c r="W104" s="33"/>
      <c r="X104" s="50"/>
      <c r="Y104" s="31"/>
      <c r="Z104" s="32"/>
      <c r="AA104" s="33"/>
      <c r="AB104" s="53"/>
      <c r="AC104" s="70"/>
    </row>
    <row r="105" spans="1:29" s="2" customFormat="1" ht="15.75" customHeight="1">
      <c r="A105" s="174" t="s">
        <v>55</v>
      </c>
      <c r="B105" s="30"/>
      <c r="C105" s="74"/>
      <c r="D105" s="144"/>
      <c r="E105" s="30"/>
      <c r="F105" s="32"/>
      <c r="G105" s="36"/>
      <c r="H105" s="50"/>
      <c r="I105" s="31"/>
      <c r="J105" s="32"/>
      <c r="K105" s="33"/>
      <c r="L105" s="53"/>
      <c r="M105" s="30"/>
      <c r="N105" s="32"/>
      <c r="O105" s="33"/>
      <c r="P105" s="50"/>
      <c r="Q105" s="31"/>
      <c r="R105" s="32"/>
      <c r="S105" s="33"/>
      <c r="T105" s="53"/>
      <c r="U105" s="30"/>
      <c r="V105" s="32"/>
      <c r="W105" s="33"/>
      <c r="X105" s="50"/>
      <c r="Y105" s="31"/>
      <c r="Z105" s="32"/>
      <c r="AA105" s="33"/>
      <c r="AB105" s="53"/>
      <c r="AC105" s="70"/>
    </row>
    <row r="106" spans="1:29" s="2" customFormat="1" ht="15.75" customHeight="1">
      <c r="A106" s="177" t="s">
        <v>48</v>
      </c>
      <c r="B106" s="30"/>
      <c r="C106" s="74"/>
      <c r="D106" s="144"/>
      <c r="E106" s="71"/>
      <c r="F106" s="32"/>
      <c r="G106" s="36"/>
      <c r="H106" s="50"/>
      <c r="I106" s="31"/>
      <c r="J106" s="32"/>
      <c r="K106" s="33"/>
      <c r="L106" s="53"/>
      <c r="M106" s="30"/>
      <c r="N106" s="32"/>
      <c r="O106" s="33"/>
      <c r="P106" s="50"/>
      <c r="Q106" s="31"/>
      <c r="R106" s="32"/>
      <c r="S106" s="33"/>
      <c r="T106" s="53"/>
      <c r="U106" s="30"/>
      <c r="V106" s="32"/>
      <c r="W106" s="33"/>
      <c r="X106" s="50"/>
      <c r="Y106" s="31"/>
      <c r="Z106" s="32"/>
      <c r="AA106" s="33"/>
      <c r="AB106" s="53"/>
      <c r="AC106" s="70"/>
    </row>
    <row r="107" spans="1:29" s="2" customFormat="1" ht="15.75" customHeight="1">
      <c r="A107" s="179" t="s">
        <v>129</v>
      </c>
      <c r="B107" s="46"/>
      <c r="C107" s="83"/>
      <c r="D107" s="86"/>
      <c r="E107" s="229"/>
      <c r="F107" s="85"/>
      <c r="G107" s="39"/>
      <c r="H107" s="51"/>
      <c r="I107" s="47"/>
      <c r="J107" s="85"/>
      <c r="K107" s="40"/>
      <c r="L107" s="48"/>
      <c r="M107" s="46"/>
      <c r="N107" s="85"/>
      <c r="O107" s="40"/>
      <c r="P107" s="51"/>
      <c r="Q107" s="47"/>
      <c r="R107" s="85"/>
      <c r="S107" s="40"/>
      <c r="T107" s="48"/>
      <c r="U107" s="46"/>
      <c r="V107" s="85"/>
      <c r="W107" s="40"/>
      <c r="X107" s="51"/>
      <c r="Y107" s="47"/>
      <c r="Z107" s="85"/>
      <c r="AA107" s="40"/>
      <c r="AB107" s="48"/>
      <c r="AC107" s="84"/>
    </row>
    <row r="108" spans="1:29" s="2" customFormat="1" ht="13.5" thickBot="1">
      <c r="A108" s="180" t="s">
        <v>49</v>
      </c>
      <c r="B108" s="46"/>
      <c r="C108" s="83"/>
      <c r="D108" s="86"/>
      <c r="E108" s="46"/>
      <c r="F108" s="85"/>
      <c r="G108" s="39"/>
      <c r="H108" s="51"/>
      <c r="I108" s="47"/>
      <c r="J108" s="85"/>
      <c r="K108" s="40"/>
      <c r="L108" s="48"/>
      <c r="M108" s="46"/>
      <c r="N108" s="85"/>
      <c r="O108" s="40"/>
      <c r="P108" s="51"/>
      <c r="Q108" s="47"/>
      <c r="R108" s="85"/>
      <c r="S108" s="40"/>
      <c r="T108" s="48"/>
      <c r="U108" s="46"/>
      <c r="V108" s="85"/>
      <c r="W108" s="40"/>
      <c r="X108" s="51"/>
      <c r="Y108" s="47"/>
      <c r="Z108" s="85"/>
      <c r="AA108" s="40"/>
      <c r="AB108" s="48"/>
      <c r="AC108" s="84"/>
    </row>
    <row r="109" spans="1:29" s="2" customFormat="1" ht="13.5" thickBot="1">
      <c r="A109" s="171" t="s">
        <v>163</v>
      </c>
      <c r="B109" s="167">
        <f>SUM(C109:D109)</f>
        <v>30</v>
      </c>
      <c r="C109" s="124">
        <f>SUM(E109,I109,M109,Q109,U109,Y109)</f>
        <v>0</v>
      </c>
      <c r="D109" s="142">
        <f>SUM(F109,J109,N109,R109,V109,Z109)</f>
        <v>30</v>
      </c>
      <c r="E109" s="181"/>
      <c r="F109" s="182"/>
      <c r="G109" s="183"/>
      <c r="H109" s="184"/>
      <c r="I109" s="185"/>
      <c r="J109" s="182"/>
      <c r="K109" s="186"/>
      <c r="L109" s="187"/>
      <c r="M109" s="181"/>
      <c r="N109" s="182"/>
      <c r="O109" s="186"/>
      <c r="P109" s="184"/>
      <c r="Q109" s="185"/>
      <c r="R109" s="182">
        <v>30</v>
      </c>
      <c r="S109" s="186"/>
      <c r="T109" s="187">
        <v>2</v>
      </c>
      <c r="U109" s="181"/>
      <c r="V109" s="182"/>
      <c r="W109" s="186"/>
      <c r="X109" s="184"/>
      <c r="Y109" s="185"/>
      <c r="Z109" s="182"/>
      <c r="AA109" s="186"/>
      <c r="AB109" s="187"/>
      <c r="AC109" s="127">
        <f>SUM(H109,L109,P109,T109,X109,AB109)</f>
        <v>2</v>
      </c>
    </row>
    <row r="110" spans="1:42" ht="16.5" customHeight="1">
      <c r="A110" s="176" t="s">
        <v>133</v>
      </c>
      <c r="B110" s="30"/>
      <c r="C110" s="74"/>
      <c r="D110" s="65"/>
      <c r="E110" s="30"/>
      <c r="F110" s="32"/>
      <c r="G110" s="36"/>
      <c r="H110" s="50"/>
      <c r="I110" s="30"/>
      <c r="J110" s="32"/>
      <c r="K110" s="33"/>
      <c r="L110" s="50"/>
      <c r="M110" s="30"/>
      <c r="N110" s="32"/>
      <c r="O110" s="33"/>
      <c r="P110" s="50"/>
      <c r="Q110" s="30"/>
      <c r="R110" s="32"/>
      <c r="S110" s="33"/>
      <c r="T110" s="50"/>
      <c r="U110" s="30"/>
      <c r="V110" s="32"/>
      <c r="W110" s="33"/>
      <c r="X110" s="50"/>
      <c r="Y110" s="30"/>
      <c r="Z110" s="32"/>
      <c r="AA110" s="33"/>
      <c r="AB110" s="50"/>
      <c r="AC110" s="6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>
      <c r="A111" s="176" t="s">
        <v>57</v>
      </c>
      <c r="B111" s="30"/>
      <c r="C111" s="74"/>
      <c r="D111" s="65"/>
      <c r="E111" s="30"/>
      <c r="F111" s="32"/>
      <c r="G111" s="36"/>
      <c r="H111" s="50"/>
      <c r="I111" s="30"/>
      <c r="J111" s="32"/>
      <c r="K111" s="33"/>
      <c r="L111" s="50"/>
      <c r="M111" s="30"/>
      <c r="N111" s="32"/>
      <c r="O111" s="33"/>
      <c r="P111" s="50"/>
      <c r="Q111" s="30"/>
      <c r="R111" s="32"/>
      <c r="S111" s="33"/>
      <c r="T111" s="50"/>
      <c r="U111" s="30"/>
      <c r="V111" s="32"/>
      <c r="W111" s="33"/>
      <c r="X111" s="50"/>
      <c r="Y111" s="30"/>
      <c r="Z111" s="32"/>
      <c r="AA111" s="33"/>
      <c r="AB111" s="50"/>
      <c r="AC111" s="6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>
      <c r="A112" s="176" t="s">
        <v>156</v>
      </c>
      <c r="B112" s="30"/>
      <c r="C112" s="74"/>
      <c r="D112" s="65"/>
      <c r="E112" s="30"/>
      <c r="F112" s="32"/>
      <c r="G112" s="36"/>
      <c r="H112" s="50"/>
      <c r="I112" s="30"/>
      <c r="J112" s="32"/>
      <c r="K112" s="33"/>
      <c r="L112" s="50"/>
      <c r="M112" s="30"/>
      <c r="N112" s="32"/>
      <c r="O112" s="33"/>
      <c r="P112" s="50"/>
      <c r="Q112" s="30"/>
      <c r="R112" s="32"/>
      <c r="S112" s="33"/>
      <c r="T112" s="50"/>
      <c r="U112" s="30"/>
      <c r="V112" s="32"/>
      <c r="W112" s="33"/>
      <c r="X112" s="50"/>
      <c r="Y112" s="30"/>
      <c r="Z112" s="32"/>
      <c r="AA112" s="33"/>
      <c r="AB112" s="50"/>
      <c r="AC112" s="6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>
      <c r="A113" s="176" t="s">
        <v>158</v>
      </c>
      <c r="B113" s="30"/>
      <c r="C113" s="74"/>
      <c r="D113" s="65"/>
      <c r="E113" s="30"/>
      <c r="F113" s="32"/>
      <c r="G113" s="36"/>
      <c r="H113" s="50"/>
      <c r="I113" s="30"/>
      <c r="J113" s="32"/>
      <c r="K113" s="33"/>
      <c r="L113" s="50"/>
      <c r="M113" s="30"/>
      <c r="N113" s="32"/>
      <c r="O113" s="33"/>
      <c r="P113" s="50"/>
      <c r="Q113" s="30"/>
      <c r="R113" s="32"/>
      <c r="S113" s="33"/>
      <c r="T113" s="50"/>
      <c r="U113" s="30"/>
      <c r="V113" s="32"/>
      <c r="W113" s="33"/>
      <c r="X113" s="50"/>
      <c r="Y113" s="30"/>
      <c r="Z113" s="32"/>
      <c r="AA113" s="33"/>
      <c r="AB113" s="50"/>
      <c r="AC113" s="6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>
      <c r="A114" s="176" t="s">
        <v>162</v>
      </c>
      <c r="B114" s="30"/>
      <c r="C114" s="74"/>
      <c r="D114" s="65"/>
      <c r="E114" s="30"/>
      <c r="F114" s="32"/>
      <c r="G114" s="36"/>
      <c r="H114" s="50"/>
      <c r="I114" s="30"/>
      <c r="J114" s="32"/>
      <c r="K114" s="33"/>
      <c r="L114" s="50"/>
      <c r="M114" s="30"/>
      <c r="N114" s="32"/>
      <c r="O114" s="33"/>
      <c r="P114" s="50"/>
      <c r="Q114" s="30"/>
      <c r="R114" s="32"/>
      <c r="S114" s="33"/>
      <c r="T114" s="50"/>
      <c r="U114" s="30"/>
      <c r="V114" s="32"/>
      <c r="W114" s="33"/>
      <c r="X114" s="50"/>
      <c r="Y114" s="30"/>
      <c r="Z114" s="32"/>
      <c r="AA114" s="33"/>
      <c r="AB114" s="50"/>
      <c r="AC114" s="6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>
      <c r="A115" s="176" t="s">
        <v>113</v>
      </c>
      <c r="B115" s="30"/>
      <c r="C115" s="74"/>
      <c r="D115" s="65"/>
      <c r="E115" s="30"/>
      <c r="F115" s="32"/>
      <c r="G115" s="36"/>
      <c r="H115" s="50"/>
      <c r="I115" s="30"/>
      <c r="J115" s="32"/>
      <c r="K115" s="33"/>
      <c r="L115" s="50"/>
      <c r="M115" s="30"/>
      <c r="N115" s="32"/>
      <c r="O115" s="33"/>
      <c r="P115" s="50"/>
      <c r="Q115" s="30"/>
      <c r="R115" s="32"/>
      <c r="S115" s="33"/>
      <c r="T115" s="50"/>
      <c r="U115" s="30"/>
      <c r="V115" s="32"/>
      <c r="W115" s="33"/>
      <c r="X115" s="50"/>
      <c r="Y115" s="30"/>
      <c r="Z115" s="32"/>
      <c r="AA115" s="33"/>
      <c r="AB115" s="50"/>
      <c r="AC115" s="6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176" t="s">
        <v>73</v>
      </c>
      <c r="B116" s="30"/>
      <c r="C116" s="74"/>
      <c r="D116" s="65"/>
      <c r="E116" s="30"/>
      <c r="F116" s="32"/>
      <c r="G116" s="36"/>
      <c r="H116" s="50"/>
      <c r="I116" s="30"/>
      <c r="J116" s="32"/>
      <c r="K116" s="33"/>
      <c r="L116" s="50"/>
      <c r="M116" s="30"/>
      <c r="N116" s="32"/>
      <c r="O116" s="33"/>
      <c r="P116" s="50"/>
      <c r="Q116" s="30"/>
      <c r="R116" s="32"/>
      <c r="S116" s="33"/>
      <c r="T116" s="50"/>
      <c r="U116" s="30"/>
      <c r="V116" s="32"/>
      <c r="W116" s="33"/>
      <c r="X116" s="50"/>
      <c r="Y116" s="30"/>
      <c r="Z116" s="32"/>
      <c r="AA116" s="33"/>
      <c r="AB116" s="50"/>
      <c r="AC116" s="6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3.5" thickBot="1">
      <c r="A117" s="219" t="s">
        <v>151</v>
      </c>
      <c r="B117" s="199"/>
      <c r="C117" s="220"/>
      <c r="D117" s="221"/>
      <c r="E117" s="199"/>
      <c r="F117" s="200"/>
      <c r="G117" s="206"/>
      <c r="H117" s="202"/>
      <c r="I117" s="199"/>
      <c r="J117" s="200"/>
      <c r="K117" s="201"/>
      <c r="L117" s="202"/>
      <c r="M117" s="199"/>
      <c r="N117" s="200"/>
      <c r="O117" s="201"/>
      <c r="P117" s="202"/>
      <c r="Q117" s="199"/>
      <c r="R117" s="200"/>
      <c r="S117" s="201"/>
      <c r="T117" s="202"/>
      <c r="U117" s="199"/>
      <c r="V117" s="200"/>
      <c r="W117" s="201"/>
      <c r="X117" s="202"/>
      <c r="Y117" s="199"/>
      <c r="Z117" s="200"/>
      <c r="AA117" s="201"/>
      <c r="AB117" s="202"/>
      <c r="AC117" s="22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thickBot="1">
      <c r="A118" s="280" t="s">
        <v>31</v>
      </c>
      <c r="B118" s="341"/>
      <c r="C118" s="341"/>
      <c r="D118" s="341"/>
      <c r="E118" s="341"/>
      <c r="F118" s="341"/>
      <c r="G118" s="341"/>
      <c r="H118" s="341"/>
      <c r="I118" s="281"/>
      <c r="J118" s="281"/>
      <c r="K118" s="281"/>
      <c r="L118" s="281"/>
      <c r="M118" s="341"/>
      <c r="N118" s="341"/>
      <c r="O118" s="341"/>
      <c r="P118" s="341"/>
      <c r="Q118" s="281"/>
      <c r="R118" s="281"/>
      <c r="S118" s="281"/>
      <c r="T118" s="281"/>
      <c r="U118" s="341"/>
      <c r="V118" s="341"/>
      <c r="W118" s="341"/>
      <c r="X118" s="341"/>
      <c r="Y118" s="281"/>
      <c r="Z118" s="281"/>
      <c r="AA118" s="281"/>
      <c r="AB118" s="281"/>
      <c r="AC118" s="282"/>
      <c r="AD118" s="2"/>
      <c r="AE118" s="12"/>
      <c r="AF118" s="12"/>
      <c r="AG118" s="12"/>
      <c r="AH118" s="12"/>
      <c r="AI118" s="18"/>
      <c r="AJ118" s="2"/>
      <c r="AK118" s="2"/>
      <c r="AL118" s="2"/>
      <c r="AM118" s="2"/>
      <c r="AN118" s="2"/>
      <c r="AO118" s="2"/>
      <c r="AP118" s="2"/>
    </row>
    <row r="119" spans="1:42" ht="25.5">
      <c r="A119" s="189" t="s">
        <v>144</v>
      </c>
      <c r="B119" s="109">
        <v>35</v>
      </c>
      <c r="C119" s="116">
        <f>SUM(E119,I119,M119,Q119,U119,Y119)</f>
        <v>0</v>
      </c>
      <c r="D119" s="197">
        <v>35</v>
      </c>
      <c r="E119" s="109"/>
      <c r="F119" s="116"/>
      <c r="G119" s="116"/>
      <c r="H119" s="111"/>
      <c r="I119" s="109"/>
      <c r="J119" s="116">
        <v>35</v>
      </c>
      <c r="K119" s="116"/>
      <c r="L119" s="54">
        <v>1.5</v>
      </c>
      <c r="M119" s="109"/>
      <c r="N119" s="116"/>
      <c r="O119" s="116"/>
      <c r="P119" s="111"/>
      <c r="Q119" s="109"/>
      <c r="R119" s="116"/>
      <c r="S119" s="116"/>
      <c r="T119" s="111"/>
      <c r="U119" s="109"/>
      <c r="V119" s="116"/>
      <c r="W119" s="116"/>
      <c r="X119" s="111"/>
      <c r="Y119" s="109"/>
      <c r="Z119" s="116"/>
      <c r="AA119" s="116"/>
      <c r="AB119" s="111"/>
      <c r="AC119" s="79">
        <f>SUM(H119,L119,P119,T119,X119,AB119)</f>
        <v>1.5</v>
      </c>
      <c r="AD119" s="2"/>
      <c r="AE119" s="12"/>
      <c r="AF119" s="12"/>
      <c r="AG119" s="12"/>
      <c r="AH119" s="12"/>
      <c r="AI119" s="18"/>
      <c r="AJ119" s="2"/>
      <c r="AK119" s="2"/>
      <c r="AL119" s="2"/>
      <c r="AM119" s="2"/>
      <c r="AN119" s="2"/>
      <c r="AO119" s="2"/>
      <c r="AP119" s="2"/>
    </row>
    <row r="120" spans="1:42" ht="20.25" customHeight="1">
      <c r="A120" s="176" t="s">
        <v>85</v>
      </c>
      <c r="B120" s="117">
        <v>40</v>
      </c>
      <c r="C120" s="74">
        <f>SUM(E120,I120,M120,Q120,U120,Y120)</f>
        <v>0</v>
      </c>
      <c r="D120" s="82">
        <v>40</v>
      </c>
      <c r="E120" s="62"/>
      <c r="F120" s="74"/>
      <c r="G120" s="74"/>
      <c r="H120" s="75"/>
      <c r="I120" s="62"/>
      <c r="J120" s="74"/>
      <c r="K120" s="74"/>
      <c r="L120" s="75"/>
      <c r="M120" s="62"/>
      <c r="N120" s="74">
        <v>40</v>
      </c>
      <c r="O120" s="74"/>
      <c r="P120" s="50">
        <v>1.5</v>
      </c>
      <c r="Q120" s="62"/>
      <c r="R120" s="74"/>
      <c r="S120" s="74"/>
      <c r="T120" s="196"/>
      <c r="U120" s="62"/>
      <c r="V120" s="74"/>
      <c r="W120" s="74"/>
      <c r="X120" s="75"/>
      <c r="Y120" s="62"/>
      <c r="Z120" s="74"/>
      <c r="AA120" s="74"/>
      <c r="AB120" s="75"/>
      <c r="AC120" s="101">
        <f>SUM(H120,L120,P120,T120,X120,AB120)</f>
        <v>1.5</v>
      </c>
      <c r="AD120" s="2"/>
      <c r="AE120" s="12"/>
      <c r="AF120" s="12"/>
      <c r="AG120" s="12"/>
      <c r="AH120" s="12"/>
      <c r="AI120" s="18"/>
      <c r="AJ120" s="2"/>
      <c r="AK120" s="2"/>
      <c r="AL120" s="2"/>
      <c r="AM120" s="2"/>
      <c r="AN120" s="2"/>
      <c r="AO120" s="2"/>
      <c r="AP120" s="2"/>
    </row>
    <row r="121" spans="1:42" ht="26.25" customHeight="1">
      <c r="A121" s="176" t="s">
        <v>86</v>
      </c>
      <c r="B121" s="62">
        <f>SUM(C121:D121)</f>
        <v>50</v>
      </c>
      <c r="C121" s="74">
        <f>SUM(E121,I121,M121,Q121,U121,Y121)</f>
        <v>0</v>
      </c>
      <c r="D121" s="82">
        <f>SUM(F121,J121,N121,R121,V121,Z121)</f>
        <v>50</v>
      </c>
      <c r="E121" s="62"/>
      <c r="F121" s="74"/>
      <c r="G121" s="74"/>
      <c r="H121" s="75"/>
      <c r="I121" s="62"/>
      <c r="J121" s="74"/>
      <c r="K121" s="74"/>
      <c r="L121" s="75"/>
      <c r="M121" s="62"/>
      <c r="N121" s="74">
        <v>50</v>
      </c>
      <c r="O121" s="74"/>
      <c r="P121" s="265">
        <v>2</v>
      </c>
      <c r="Q121" s="62"/>
      <c r="R121" s="74"/>
      <c r="S121" s="74"/>
      <c r="T121" s="75"/>
      <c r="U121" s="62"/>
      <c r="V121" s="74"/>
      <c r="W121" s="74"/>
      <c r="X121" s="75"/>
      <c r="Y121" s="62"/>
      <c r="Z121" s="74"/>
      <c r="AA121" s="74"/>
      <c r="AB121" s="196"/>
      <c r="AC121" s="101">
        <f>SUM(H121,L121,P121,T121,X121,AB121)</f>
        <v>2</v>
      </c>
      <c r="AD121" s="2"/>
      <c r="AE121" s="12"/>
      <c r="AF121" s="12"/>
      <c r="AG121" s="12"/>
      <c r="AH121" s="12"/>
      <c r="AI121" s="18"/>
      <c r="AJ121" s="2"/>
      <c r="AK121" s="2"/>
      <c r="AL121" s="2"/>
      <c r="AM121" s="2"/>
      <c r="AN121" s="2"/>
      <c r="AO121" s="2"/>
      <c r="AP121" s="2"/>
    </row>
    <row r="122" spans="1:42" ht="24.75" customHeight="1">
      <c r="A122" s="189" t="s">
        <v>87</v>
      </c>
      <c r="B122" s="271">
        <f>SUM(C122:D122)</f>
        <v>120</v>
      </c>
      <c r="C122" s="81">
        <f>SUM(E122,I122,M122,Q122,U122,Y122)</f>
        <v>0</v>
      </c>
      <c r="D122" s="272">
        <f>SUM(F122,J122,N122,R122,V122,Z122)</f>
        <v>120</v>
      </c>
      <c r="E122" s="80"/>
      <c r="F122" s="81"/>
      <c r="G122" s="81"/>
      <c r="H122" s="273"/>
      <c r="I122" s="80"/>
      <c r="J122" s="81"/>
      <c r="K122" s="81"/>
      <c r="L122" s="273"/>
      <c r="M122" s="80"/>
      <c r="N122" s="81"/>
      <c r="O122" s="81"/>
      <c r="P122" s="273"/>
      <c r="Q122" s="80"/>
      <c r="R122" s="81"/>
      <c r="S122" s="81"/>
      <c r="T122" s="49"/>
      <c r="U122" s="80"/>
      <c r="V122" s="81">
        <v>120</v>
      </c>
      <c r="W122" s="81"/>
      <c r="X122" s="274">
        <v>4</v>
      </c>
      <c r="Y122" s="80"/>
      <c r="Z122" s="81"/>
      <c r="AA122" s="81"/>
      <c r="AB122" s="273"/>
      <c r="AC122" s="275">
        <f>SUM(H122,L122,P122,T122,X122,AB122)</f>
        <v>4</v>
      </c>
      <c r="AD122" s="2"/>
      <c r="AE122" s="12"/>
      <c r="AF122" s="12"/>
      <c r="AG122" s="12"/>
      <c r="AH122" s="12"/>
      <c r="AI122" s="18"/>
      <c r="AJ122" s="2"/>
      <c r="AK122" s="2"/>
      <c r="AL122" s="2"/>
      <c r="AM122" s="2"/>
      <c r="AN122" s="2"/>
      <c r="AO122" s="2"/>
      <c r="AP122" s="2"/>
    </row>
    <row r="123" spans="1:42" ht="15.75" customHeight="1" thickBot="1">
      <c r="A123" s="266" t="s">
        <v>146</v>
      </c>
      <c r="B123" s="110">
        <v>100</v>
      </c>
      <c r="C123" s="114">
        <f>SUM(E123,I123,M123,Q123,U123,Y123)</f>
        <v>0</v>
      </c>
      <c r="D123" s="198">
        <v>100</v>
      </c>
      <c r="E123" s="110"/>
      <c r="F123" s="114"/>
      <c r="G123" s="114"/>
      <c r="H123" s="118"/>
      <c r="I123" s="110"/>
      <c r="J123" s="114"/>
      <c r="K123" s="114"/>
      <c r="L123" s="118"/>
      <c r="M123" s="110"/>
      <c r="N123" s="114"/>
      <c r="O123" s="114"/>
      <c r="P123" s="118"/>
      <c r="Q123" s="110"/>
      <c r="R123" s="114">
        <v>100</v>
      </c>
      <c r="S123" s="114"/>
      <c r="T123" s="204">
        <v>3.5</v>
      </c>
      <c r="U123" s="110"/>
      <c r="V123" s="114"/>
      <c r="W123" s="114"/>
      <c r="X123" s="205"/>
      <c r="Y123" s="110"/>
      <c r="Z123" s="114"/>
      <c r="AA123" s="114"/>
      <c r="AB123" s="161"/>
      <c r="AC123" s="76">
        <f>SUM(H123,L123,P123,T123,X123,AB123)</f>
        <v>3.5</v>
      </c>
      <c r="AD123" s="2"/>
      <c r="AE123" s="12"/>
      <c r="AF123" s="12"/>
      <c r="AG123" s="12"/>
      <c r="AH123" s="12"/>
      <c r="AI123" s="18"/>
      <c r="AJ123" s="2"/>
      <c r="AK123" s="2"/>
      <c r="AL123" s="2"/>
      <c r="AM123" s="2"/>
      <c r="AN123" s="2"/>
      <c r="AO123" s="2"/>
      <c r="AP123" s="2"/>
    </row>
    <row r="124" spans="1:42" ht="15.75" customHeight="1" thickBot="1">
      <c r="A124" s="343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5"/>
      <c r="AD124" s="2"/>
      <c r="AE124" s="12"/>
      <c r="AF124" s="12"/>
      <c r="AG124" s="12"/>
      <c r="AH124" s="12"/>
      <c r="AI124" s="18"/>
      <c r="AJ124" s="2"/>
      <c r="AK124" s="2"/>
      <c r="AL124" s="2"/>
      <c r="AM124" s="2"/>
      <c r="AN124" s="2"/>
      <c r="AO124" s="2"/>
      <c r="AP124" s="2"/>
    </row>
    <row r="125" spans="1:42" ht="15.75" customHeight="1" thickBot="1">
      <c r="A125" s="165" t="s">
        <v>25</v>
      </c>
      <c r="B125" s="159">
        <f>SUM(B8:B11,B13:B27,B29:B51,B53:B57,B59:B62,B64:B76,B78,B85,B93,B101,B109,B119:B123)</f>
        <v>2300</v>
      </c>
      <c r="C125" s="160">
        <f>SUM(C8:C11,C13:C27,C29:C51,C53:C57,C59:C62,C64:C76,C78,C85,C93,C101,C109,C119:C123)</f>
        <v>733</v>
      </c>
      <c r="D125" s="160">
        <f>SUM(D8:D11,D13:D27,D29:D51,D53:D57,D59:D62,D64:D76,D78,D85,D93,D101,D109,D119:D123)</f>
        <v>1567</v>
      </c>
      <c r="E125" s="346" t="s">
        <v>0</v>
      </c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8"/>
      <c r="AC125" s="277">
        <f>SUM(AC8:AC123)</f>
        <v>180</v>
      </c>
      <c r="AD125" s="2"/>
      <c r="AE125" s="12"/>
      <c r="AF125" s="12"/>
      <c r="AG125" s="12"/>
      <c r="AH125" s="12"/>
      <c r="AI125" s="18"/>
      <c r="AJ125" s="2"/>
      <c r="AK125" s="2"/>
      <c r="AL125" s="2"/>
      <c r="AM125" s="2"/>
      <c r="AN125" s="2"/>
      <c r="AO125" s="2"/>
      <c r="AP125" s="2"/>
    </row>
    <row r="126" spans="1:42" ht="15.75" customHeight="1" thickBot="1">
      <c r="A126" s="349" t="s">
        <v>4</v>
      </c>
      <c r="B126" s="352" t="s">
        <v>19</v>
      </c>
      <c r="C126" s="355" t="s">
        <v>17</v>
      </c>
      <c r="D126" s="355" t="s">
        <v>18</v>
      </c>
      <c r="E126" s="329" t="s">
        <v>1</v>
      </c>
      <c r="F126" s="330"/>
      <c r="G126" s="330"/>
      <c r="H126" s="330"/>
      <c r="I126" s="330"/>
      <c r="J126" s="330"/>
      <c r="K126" s="330"/>
      <c r="L126" s="331"/>
      <c r="M126" s="329" t="s">
        <v>2</v>
      </c>
      <c r="N126" s="330"/>
      <c r="O126" s="330"/>
      <c r="P126" s="330"/>
      <c r="Q126" s="330"/>
      <c r="R126" s="330"/>
      <c r="S126" s="330"/>
      <c r="T126" s="331"/>
      <c r="U126" s="329" t="s">
        <v>3</v>
      </c>
      <c r="V126" s="330"/>
      <c r="W126" s="330"/>
      <c r="X126" s="330"/>
      <c r="Y126" s="330"/>
      <c r="Z126" s="330"/>
      <c r="AA126" s="330"/>
      <c r="AB126" s="332"/>
      <c r="AC126" s="358" t="s">
        <v>21</v>
      </c>
      <c r="AD126" s="2"/>
      <c r="AE126" s="12"/>
      <c r="AF126" s="12"/>
      <c r="AG126" s="12"/>
      <c r="AH126" s="12"/>
      <c r="AI126" s="18"/>
      <c r="AJ126" s="2"/>
      <c r="AK126" s="2"/>
      <c r="AL126" s="2"/>
      <c r="AM126" s="2"/>
      <c r="AN126" s="2"/>
      <c r="AO126" s="2"/>
      <c r="AP126" s="2"/>
    </row>
    <row r="127" spans="1:35" s="162" customFormat="1" ht="15.75" customHeight="1">
      <c r="A127" s="350"/>
      <c r="B127" s="353"/>
      <c r="C127" s="356"/>
      <c r="D127" s="356"/>
      <c r="E127" s="360" t="s">
        <v>5</v>
      </c>
      <c r="F127" s="361"/>
      <c r="G127" s="361"/>
      <c r="H127" s="362"/>
      <c r="I127" s="318" t="s">
        <v>5</v>
      </c>
      <c r="J127" s="319"/>
      <c r="K127" s="319"/>
      <c r="L127" s="386"/>
      <c r="M127" s="318" t="s">
        <v>5</v>
      </c>
      <c r="N127" s="319"/>
      <c r="O127" s="319"/>
      <c r="P127" s="386"/>
      <c r="Q127" s="318" t="s">
        <v>5</v>
      </c>
      <c r="R127" s="319"/>
      <c r="S127" s="319"/>
      <c r="T127" s="386"/>
      <c r="U127" s="318" t="s">
        <v>5</v>
      </c>
      <c r="V127" s="319"/>
      <c r="W127" s="319"/>
      <c r="X127" s="386"/>
      <c r="Y127" s="318" t="s">
        <v>5</v>
      </c>
      <c r="Z127" s="319"/>
      <c r="AA127" s="319"/>
      <c r="AB127" s="320"/>
      <c r="AC127" s="359"/>
      <c r="AE127" s="163"/>
      <c r="AF127" s="163"/>
      <c r="AG127" s="163"/>
      <c r="AH127" s="163"/>
      <c r="AI127" s="164"/>
    </row>
    <row r="128" spans="1:35" s="2" customFormat="1" ht="44.25" customHeight="1">
      <c r="A128" s="350"/>
      <c r="B128" s="353"/>
      <c r="C128" s="356"/>
      <c r="D128" s="356"/>
      <c r="E128" s="321" t="s">
        <v>20</v>
      </c>
      <c r="F128" s="322"/>
      <c r="G128" s="322"/>
      <c r="H128" s="323" t="s">
        <v>16</v>
      </c>
      <c r="I128" s="288" t="s">
        <v>8</v>
      </c>
      <c r="J128" s="289"/>
      <c r="K128" s="289"/>
      <c r="L128" s="287" t="s">
        <v>16</v>
      </c>
      <c r="M128" s="321" t="s">
        <v>9</v>
      </c>
      <c r="N128" s="322"/>
      <c r="O128" s="322"/>
      <c r="P128" s="287" t="s">
        <v>16</v>
      </c>
      <c r="Q128" s="288" t="s">
        <v>10</v>
      </c>
      <c r="R128" s="289"/>
      <c r="S128" s="289"/>
      <c r="T128" s="287" t="s">
        <v>16</v>
      </c>
      <c r="U128" s="321" t="s">
        <v>11</v>
      </c>
      <c r="V128" s="322"/>
      <c r="W128" s="322"/>
      <c r="X128" s="287" t="s">
        <v>16</v>
      </c>
      <c r="Y128" s="288" t="s">
        <v>12</v>
      </c>
      <c r="Z128" s="289"/>
      <c r="AA128" s="289"/>
      <c r="AB128" s="323" t="s">
        <v>16</v>
      </c>
      <c r="AC128" s="359"/>
      <c r="AE128" s="12"/>
      <c r="AF128" s="12"/>
      <c r="AG128" s="12"/>
      <c r="AH128" s="12"/>
      <c r="AI128" s="18"/>
    </row>
    <row r="129" spans="1:35" s="2" customFormat="1" ht="44.25" customHeight="1" thickBot="1">
      <c r="A129" s="351"/>
      <c r="B129" s="354"/>
      <c r="C129" s="357"/>
      <c r="D129" s="357"/>
      <c r="E129" s="172" t="s">
        <v>6</v>
      </c>
      <c r="F129" s="173" t="s">
        <v>7</v>
      </c>
      <c r="G129" s="170" t="s">
        <v>22</v>
      </c>
      <c r="H129" s="323"/>
      <c r="I129" s="172" t="s">
        <v>6</v>
      </c>
      <c r="J129" s="173" t="s">
        <v>7</v>
      </c>
      <c r="K129" s="97" t="s">
        <v>22</v>
      </c>
      <c r="L129" s="287"/>
      <c r="M129" s="172" t="s">
        <v>6</v>
      </c>
      <c r="N129" s="173" t="s">
        <v>7</v>
      </c>
      <c r="O129" s="97" t="s">
        <v>22</v>
      </c>
      <c r="P129" s="287"/>
      <c r="Q129" s="172" t="s">
        <v>6</v>
      </c>
      <c r="R129" s="173" t="s">
        <v>7</v>
      </c>
      <c r="S129" s="97" t="s">
        <v>22</v>
      </c>
      <c r="T129" s="287"/>
      <c r="U129" s="172" t="s">
        <v>6</v>
      </c>
      <c r="V129" s="173" t="s">
        <v>7</v>
      </c>
      <c r="W129" s="97" t="s">
        <v>22</v>
      </c>
      <c r="X129" s="287"/>
      <c r="Y129" s="172" t="s">
        <v>6</v>
      </c>
      <c r="Z129" s="173" t="s">
        <v>7</v>
      </c>
      <c r="AA129" s="97" t="s">
        <v>22</v>
      </c>
      <c r="AB129" s="323"/>
      <c r="AC129" s="359"/>
      <c r="AE129" s="12"/>
      <c r="AF129" s="12"/>
      <c r="AG129" s="12"/>
      <c r="AH129" s="12"/>
      <c r="AI129" s="18"/>
    </row>
    <row r="130" spans="1:35" s="2" customFormat="1" ht="44.25" customHeight="1" thickBot="1">
      <c r="A130" s="397" t="s">
        <v>26</v>
      </c>
      <c r="B130" s="398"/>
      <c r="C130" s="398"/>
      <c r="D130" s="399"/>
      <c r="E130" s="157">
        <f>SUM(E8:E123)</f>
        <v>231</v>
      </c>
      <c r="F130" s="93">
        <f>SUM(F8:F123)</f>
        <v>219</v>
      </c>
      <c r="G130" s="94">
        <f>COUNTIF(G8:G123,"e")</f>
        <v>3</v>
      </c>
      <c r="H130" s="255">
        <f>SUM(H8:H123)</f>
        <v>32.5</v>
      </c>
      <c r="I130" s="157">
        <f>SUM(I8:I123)</f>
        <v>82</v>
      </c>
      <c r="J130" s="93">
        <f>SUM(J8:J123)</f>
        <v>328</v>
      </c>
      <c r="K130" s="94">
        <f>COUNTIF(K8:K123,"e")</f>
        <v>3</v>
      </c>
      <c r="L130" s="256">
        <f>SUM(L8:L123)</f>
        <v>27.5</v>
      </c>
      <c r="M130" s="157">
        <f>SUM(M8:M123)</f>
        <v>131</v>
      </c>
      <c r="N130" s="93">
        <f>SUM(N8:N123)</f>
        <v>334</v>
      </c>
      <c r="O130" s="94">
        <f>COUNTIF(O8:O123,"e")</f>
        <v>3</v>
      </c>
      <c r="P130" s="256">
        <f>SUM(P8:P123)</f>
        <v>29.5</v>
      </c>
      <c r="Q130" s="157">
        <f>SUM(Q8:Q123)</f>
        <v>98</v>
      </c>
      <c r="R130" s="93">
        <f>SUM(R8:R123)</f>
        <v>352</v>
      </c>
      <c r="S130" s="94">
        <f>COUNTIF(S8:S123,"e")</f>
        <v>3</v>
      </c>
      <c r="T130" s="256">
        <f>SUM(T8:T123)</f>
        <v>30.5</v>
      </c>
      <c r="U130" s="157">
        <f>SUM(U8:U123)</f>
        <v>128</v>
      </c>
      <c r="V130" s="93">
        <f>SUM(V8:V123)</f>
        <v>262</v>
      </c>
      <c r="W130" s="94">
        <f>COUNTIF(W8:W123,"e")</f>
        <v>3</v>
      </c>
      <c r="X130" s="256">
        <f>SUM(X8:X123)</f>
        <v>28</v>
      </c>
      <c r="Y130" s="157">
        <f>SUM(Y8:Y123)</f>
        <v>78</v>
      </c>
      <c r="Z130" s="93">
        <f>SUM(Z8:Z123)</f>
        <v>57</v>
      </c>
      <c r="AA130" s="94">
        <f>COUNTIF(AA8:AA123,"e")</f>
        <v>4</v>
      </c>
      <c r="AB130" s="276">
        <f>SUM(AB8:AB123)</f>
        <v>32</v>
      </c>
      <c r="AC130" s="279">
        <f>SUM(H130,L130,P130,T130,X130,AB130)</f>
        <v>180</v>
      </c>
      <c r="AE130" s="12"/>
      <c r="AF130" s="12"/>
      <c r="AG130" s="12"/>
      <c r="AH130" s="12"/>
      <c r="AI130" s="18"/>
    </row>
    <row r="131" spans="1:35" s="2" customFormat="1" ht="44.25" customHeight="1" thickBot="1">
      <c r="A131" s="397" t="s">
        <v>13</v>
      </c>
      <c r="B131" s="398"/>
      <c r="C131" s="398"/>
      <c r="D131" s="399"/>
      <c r="E131" s="367">
        <f>SUM(E130:F130)</f>
        <v>450</v>
      </c>
      <c r="F131" s="368"/>
      <c r="G131" s="368"/>
      <c r="H131" s="369"/>
      <c r="I131" s="367">
        <f>SUM(I130:J130)</f>
        <v>410</v>
      </c>
      <c r="J131" s="368"/>
      <c r="K131" s="368"/>
      <c r="L131" s="370"/>
      <c r="M131" s="367">
        <f>SUM(M130:N130)</f>
        <v>465</v>
      </c>
      <c r="N131" s="368"/>
      <c r="O131" s="368"/>
      <c r="P131" s="370"/>
      <c r="Q131" s="367">
        <f>SUM(Q130:R130)</f>
        <v>450</v>
      </c>
      <c r="R131" s="368"/>
      <c r="S131" s="368"/>
      <c r="T131" s="370"/>
      <c r="U131" s="367">
        <f>SUM(U130:V130)</f>
        <v>390</v>
      </c>
      <c r="V131" s="368"/>
      <c r="W131" s="368"/>
      <c r="X131" s="370"/>
      <c r="Y131" s="367">
        <f>SUM(Y130:Z130)</f>
        <v>135</v>
      </c>
      <c r="Z131" s="368"/>
      <c r="AA131" s="368"/>
      <c r="AB131" s="369"/>
      <c r="AC131" s="371"/>
      <c r="AE131" s="12"/>
      <c r="AF131" s="12"/>
      <c r="AG131" s="12"/>
      <c r="AH131" s="12"/>
      <c r="AI131" s="18"/>
    </row>
    <row r="132" spans="1:35" s="2" customFormat="1" ht="44.25" customHeight="1" thickBot="1">
      <c r="A132" s="397" t="s">
        <v>14</v>
      </c>
      <c r="B132" s="398"/>
      <c r="C132" s="398"/>
      <c r="D132" s="399"/>
      <c r="E132" s="373">
        <f>G130</f>
        <v>3</v>
      </c>
      <c r="F132" s="374"/>
      <c r="G132" s="374"/>
      <c r="H132" s="375"/>
      <c r="I132" s="363">
        <f>K130</f>
        <v>3</v>
      </c>
      <c r="J132" s="364"/>
      <c r="K132" s="364"/>
      <c r="L132" s="365"/>
      <c r="M132" s="363">
        <f>O130</f>
        <v>3</v>
      </c>
      <c r="N132" s="364"/>
      <c r="O132" s="364"/>
      <c r="P132" s="365"/>
      <c r="Q132" s="363">
        <f>S130</f>
        <v>3</v>
      </c>
      <c r="R132" s="364"/>
      <c r="S132" s="364"/>
      <c r="T132" s="365"/>
      <c r="U132" s="363">
        <f>W130</f>
        <v>3</v>
      </c>
      <c r="V132" s="364"/>
      <c r="W132" s="364"/>
      <c r="X132" s="365"/>
      <c r="Y132" s="363">
        <f>AA130</f>
        <v>4</v>
      </c>
      <c r="Z132" s="364"/>
      <c r="AA132" s="364"/>
      <c r="AB132" s="366"/>
      <c r="AC132" s="372"/>
      <c r="AE132" s="12"/>
      <c r="AF132" s="12"/>
      <c r="AG132" s="12"/>
      <c r="AH132" s="12"/>
      <c r="AI132" s="18"/>
    </row>
    <row r="133" spans="1:42" ht="13.5" thickBot="1">
      <c r="A133" s="400" t="s">
        <v>80</v>
      </c>
      <c r="B133" s="401"/>
      <c r="C133" s="401"/>
      <c r="D133" s="402"/>
      <c r="E133" s="377">
        <f>SUM(H130,L130)</f>
        <v>60</v>
      </c>
      <c r="F133" s="378"/>
      <c r="G133" s="378"/>
      <c r="H133" s="378"/>
      <c r="I133" s="378"/>
      <c r="J133" s="378"/>
      <c r="K133" s="378"/>
      <c r="L133" s="379"/>
      <c r="M133" s="377">
        <f>SUM(P130,T130)</f>
        <v>60</v>
      </c>
      <c r="N133" s="378"/>
      <c r="O133" s="378"/>
      <c r="P133" s="378"/>
      <c r="Q133" s="378"/>
      <c r="R133" s="378"/>
      <c r="S133" s="378"/>
      <c r="T133" s="379"/>
      <c r="U133" s="377">
        <f>SUM(X130,AB130)</f>
        <v>60</v>
      </c>
      <c r="V133" s="378"/>
      <c r="W133" s="378"/>
      <c r="X133" s="378"/>
      <c r="Y133" s="378"/>
      <c r="Z133" s="378"/>
      <c r="AA133" s="378"/>
      <c r="AB133" s="379"/>
      <c r="AC133" s="278">
        <f>SUM(E133,M133,U133,)</f>
        <v>180</v>
      </c>
      <c r="AD133" s="2"/>
      <c r="AE133" s="12"/>
      <c r="AF133" s="12"/>
      <c r="AG133" s="12"/>
      <c r="AH133" s="12"/>
      <c r="AI133" s="18"/>
      <c r="AJ133" s="2"/>
      <c r="AK133" s="2"/>
      <c r="AL133" s="2"/>
      <c r="AM133" s="2"/>
      <c r="AN133" s="2"/>
      <c r="AO133" s="2"/>
      <c r="AP133" s="2"/>
    </row>
    <row r="134" spans="1:42" ht="13.5" thickBot="1">
      <c r="A134" s="397" t="s">
        <v>81</v>
      </c>
      <c r="B134" s="398"/>
      <c r="C134" s="398"/>
      <c r="D134" s="399"/>
      <c r="E134" s="387">
        <f>SUM(E131:L131)</f>
        <v>860</v>
      </c>
      <c r="F134" s="388"/>
      <c r="G134" s="388"/>
      <c r="H134" s="388"/>
      <c r="I134" s="388"/>
      <c r="J134" s="388"/>
      <c r="K134" s="388"/>
      <c r="L134" s="389"/>
      <c r="M134" s="387">
        <f>SUM(M131:T131)</f>
        <v>915</v>
      </c>
      <c r="N134" s="388"/>
      <c r="O134" s="388"/>
      <c r="P134" s="388"/>
      <c r="Q134" s="388"/>
      <c r="R134" s="388"/>
      <c r="S134" s="388"/>
      <c r="T134" s="389"/>
      <c r="U134" s="387">
        <f>SUM(U131:AB131)</f>
        <v>525</v>
      </c>
      <c r="V134" s="388"/>
      <c r="W134" s="388"/>
      <c r="X134" s="388"/>
      <c r="Y134" s="388"/>
      <c r="Z134" s="388"/>
      <c r="AA134" s="388"/>
      <c r="AB134" s="389"/>
      <c r="AC134" s="382"/>
      <c r="AD134" s="2"/>
      <c r="AE134" s="12"/>
      <c r="AF134" s="12"/>
      <c r="AG134" s="12"/>
      <c r="AH134" s="12"/>
      <c r="AI134" s="18"/>
      <c r="AJ134" s="2"/>
      <c r="AK134" s="2"/>
      <c r="AL134" s="2"/>
      <c r="AM134" s="2"/>
      <c r="AN134" s="2"/>
      <c r="AO134" s="2"/>
      <c r="AP134" s="2"/>
    </row>
    <row r="135" spans="1:42" ht="13.5" customHeight="1" thickBot="1">
      <c r="A135" s="397" t="s">
        <v>30</v>
      </c>
      <c r="B135" s="398"/>
      <c r="C135" s="398"/>
      <c r="D135" s="399"/>
      <c r="E135" s="406">
        <f>SUM(E134,M134,U134)</f>
        <v>2300</v>
      </c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8"/>
      <c r="AC135" s="371"/>
      <c r="AD135" s="2"/>
      <c r="AE135" s="12"/>
      <c r="AF135" s="12"/>
      <c r="AG135" s="12"/>
      <c r="AH135" s="12"/>
      <c r="AI135" s="18"/>
      <c r="AJ135" s="2"/>
      <c r="AK135" s="2"/>
      <c r="AL135" s="2"/>
      <c r="AM135" s="2"/>
      <c r="AN135" s="2"/>
      <c r="AO135" s="2"/>
      <c r="AP135" s="2"/>
    </row>
    <row r="136" spans="1:29" ht="41.25" customHeight="1">
      <c r="A136" s="410" t="s">
        <v>15</v>
      </c>
      <c r="B136" s="411"/>
      <c r="C136" s="411"/>
      <c r="D136" s="412"/>
      <c r="E136" s="390" t="s">
        <v>103</v>
      </c>
      <c r="F136" s="376"/>
      <c r="G136" s="376"/>
      <c r="H136" s="376"/>
      <c r="I136" s="395" t="s">
        <v>152</v>
      </c>
      <c r="J136" s="395"/>
      <c r="K136" s="395"/>
      <c r="L136" s="395"/>
      <c r="M136" s="376" t="s">
        <v>91</v>
      </c>
      <c r="N136" s="376"/>
      <c r="O136" s="376"/>
      <c r="P136" s="376"/>
      <c r="Q136" s="376" t="s">
        <v>28</v>
      </c>
      <c r="R136" s="376"/>
      <c r="S136" s="376"/>
      <c r="T136" s="376"/>
      <c r="U136" s="376" t="s">
        <v>66</v>
      </c>
      <c r="V136" s="376"/>
      <c r="W136" s="376"/>
      <c r="X136" s="376"/>
      <c r="Y136" s="380" t="s">
        <v>82</v>
      </c>
      <c r="Z136" s="380"/>
      <c r="AA136" s="380"/>
      <c r="AB136" s="381"/>
      <c r="AC136" s="383"/>
    </row>
    <row r="137" spans="1:29" ht="22.5" customHeight="1">
      <c r="A137" s="413"/>
      <c r="B137" s="414"/>
      <c r="C137" s="414"/>
      <c r="D137" s="415"/>
      <c r="E137" s="404" t="s">
        <v>147</v>
      </c>
      <c r="F137" s="405"/>
      <c r="G137" s="405"/>
      <c r="H137" s="405"/>
      <c r="I137" s="396" t="s">
        <v>92</v>
      </c>
      <c r="J137" s="396"/>
      <c r="K137" s="396"/>
      <c r="L137" s="396"/>
      <c r="M137" s="391" t="s">
        <v>68</v>
      </c>
      <c r="N137" s="392"/>
      <c r="O137" s="392"/>
      <c r="P137" s="392"/>
      <c r="Q137" s="391" t="s">
        <v>46</v>
      </c>
      <c r="R137" s="392"/>
      <c r="S137" s="392"/>
      <c r="T137" s="392"/>
      <c r="U137" s="393" t="s">
        <v>125</v>
      </c>
      <c r="V137" s="393"/>
      <c r="W137" s="393"/>
      <c r="X137" s="393"/>
      <c r="Y137" s="393" t="s">
        <v>70</v>
      </c>
      <c r="Z137" s="393"/>
      <c r="AA137" s="393"/>
      <c r="AB137" s="394"/>
      <c r="AC137" s="383"/>
    </row>
    <row r="138" spans="1:35" s="1" customFormat="1" ht="27" customHeight="1">
      <c r="A138" s="413"/>
      <c r="B138" s="414"/>
      <c r="C138" s="414"/>
      <c r="D138" s="415"/>
      <c r="E138" s="403" t="s">
        <v>161</v>
      </c>
      <c r="F138" s="391"/>
      <c r="G138" s="391"/>
      <c r="H138" s="391"/>
      <c r="I138" s="391" t="s">
        <v>43</v>
      </c>
      <c r="J138" s="391"/>
      <c r="K138" s="391"/>
      <c r="L138" s="391"/>
      <c r="M138" s="391" t="s">
        <v>44</v>
      </c>
      <c r="N138" s="392"/>
      <c r="O138" s="392"/>
      <c r="P138" s="392"/>
      <c r="Q138" s="391" t="s">
        <v>78</v>
      </c>
      <c r="R138" s="392"/>
      <c r="S138" s="392"/>
      <c r="T138" s="392"/>
      <c r="U138" s="392" t="s">
        <v>104</v>
      </c>
      <c r="V138" s="392"/>
      <c r="W138" s="392"/>
      <c r="X138" s="392"/>
      <c r="Y138" s="391" t="s">
        <v>124</v>
      </c>
      <c r="Z138" s="392"/>
      <c r="AA138" s="392"/>
      <c r="AB138" s="429"/>
      <c r="AC138" s="383"/>
      <c r="AE138" s="19"/>
      <c r="AF138" s="19"/>
      <c r="AG138" s="19"/>
      <c r="AH138" s="19"/>
      <c r="AI138" s="20"/>
    </row>
    <row r="139" spans="1:35" s="1" customFormat="1" ht="33" customHeight="1">
      <c r="A139" s="413"/>
      <c r="B139" s="414"/>
      <c r="C139" s="414"/>
      <c r="D139" s="415"/>
      <c r="E139" s="403"/>
      <c r="F139" s="392"/>
      <c r="G139" s="392"/>
      <c r="H139" s="392"/>
      <c r="I139" s="391"/>
      <c r="J139" s="391"/>
      <c r="K139" s="391"/>
      <c r="L139" s="391"/>
      <c r="M139" s="391"/>
      <c r="N139" s="392"/>
      <c r="O139" s="392"/>
      <c r="P139" s="392"/>
      <c r="Q139" s="428"/>
      <c r="R139" s="428"/>
      <c r="S139" s="428"/>
      <c r="T139" s="428"/>
      <c r="U139" s="430"/>
      <c r="V139" s="430"/>
      <c r="W139" s="430"/>
      <c r="X139" s="430"/>
      <c r="Y139" s="392" t="s">
        <v>33</v>
      </c>
      <c r="Z139" s="392"/>
      <c r="AA139" s="392"/>
      <c r="AB139" s="429"/>
      <c r="AC139" s="383"/>
      <c r="AE139" s="19"/>
      <c r="AF139" s="19"/>
      <c r="AG139" s="19"/>
      <c r="AH139" s="19"/>
      <c r="AI139" s="20"/>
    </row>
    <row r="140" spans="1:35" s="1" customFormat="1" ht="33" customHeight="1">
      <c r="A140" s="416"/>
      <c r="B140" s="417"/>
      <c r="C140" s="417"/>
      <c r="D140" s="418"/>
      <c r="E140" s="403"/>
      <c r="F140" s="391"/>
      <c r="G140" s="391"/>
      <c r="H140" s="391"/>
      <c r="I140" s="391"/>
      <c r="J140" s="391"/>
      <c r="K140" s="391"/>
      <c r="L140" s="391"/>
      <c r="M140" s="391"/>
      <c r="N140" s="391"/>
      <c r="O140" s="391"/>
      <c r="P140" s="391"/>
      <c r="Q140" s="391"/>
      <c r="R140" s="391"/>
      <c r="S140" s="391"/>
      <c r="T140" s="391"/>
      <c r="U140" s="392"/>
      <c r="V140" s="392"/>
      <c r="W140" s="392"/>
      <c r="X140" s="392"/>
      <c r="Y140" s="391"/>
      <c r="Z140" s="391"/>
      <c r="AA140" s="391"/>
      <c r="AB140" s="427"/>
      <c r="AC140" s="384"/>
      <c r="AE140" s="19"/>
      <c r="AF140" s="19"/>
      <c r="AG140" s="19"/>
      <c r="AH140" s="19"/>
      <c r="AI140" s="20"/>
    </row>
    <row r="141" spans="1:35" s="1" customFormat="1" ht="23.25" customHeight="1" thickBot="1">
      <c r="A141" s="419"/>
      <c r="B141" s="420"/>
      <c r="C141" s="420"/>
      <c r="D141" s="421"/>
      <c r="E141" s="422"/>
      <c r="F141" s="423"/>
      <c r="G141" s="423"/>
      <c r="H141" s="423"/>
      <c r="I141" s="424"/>
      <c r="J141" s="425"/>
      <c r="K141" s="425"/>
      <c r="L141" s="425"/>
      <c r="M141" s="424"/>
      <c r="N141" s="424"/>
      <c r="O141" s="424"/>
      <c r="P141" s="424"/>
      <c r="Q141" s="424"/>
      <c r="R141" s="424"/>
      <c r="S141" s="424"/>
      <c r="T141" s="424"/>
      <c r="U141" s="431"/>
      <c r="V141" s="431"/>
      <c r="W141" s="431"/>
      <c r="X141" s="431"/>
      <c r="Y141" s="424"/>
      <c r="Z141" s="424"/>
      <c r="AA141" s="424"/>
      <c r="AB141" s="426"/>
      <c r="AC141" s="385"/>
      <c r="AE141" s="19"/>
      <c r="AF141" s="19"/>
      <c r="AG141" s="19"/>
      <c r="AH141" s="19"/>
      <c r="AI141" s="20"/>
    </row>
    <row r="142" spans="1:29" ht="12.75" customHeight="1">
      <c r="A142" s="409"/>
      <c r="B142" s="409"/>
      <c r="C142" s="409"/>
      <c r="D142" s="409"/>
      <c r="I142" s="4"/>
      <c r="J142" s="4"/>
      <c r="K142" s="7"/>
      <c r="L142" s="22"/>
      <c r="M142" s="4"/>
      <c r="N142" s="4"/>
      <c r="O142" s="7"/>
      <c r="P142" s="22"/>
      <c r="Q142" s="4"/>
      <c r="R142" s="4"/>
      <c r="S142" s="7"/>
      <c r="T142" s="22"/>
      <c r="U142" s="4"/>
      <c r="V142" s="4"/>
      <c r="W142" s="7"/>
      <c r="X142" s="22"/>
      <c r="Y142" s="4"/>
      <c r="Z142" s="4"/>
      <c r="AA142" s="7"/>
      <c r="AB142" s="22"/>
      <c r="AC142" s="22"/>
    </row>
    <row r="143" spans="1:29" ht="13.5" customHeight="1">
      <c r="A143" s="5"/>
      <c r="I143" s="4"/>
      <c r="J143" s="4"/>
      <c r="K143" s="7"/>
      <c r="L143" s="22"/>
      <c r="M143" s="4"/>
      <c r="N143" s="4"/>
      <c r="O143" s="7"/>
      <c r="P143" s="22"/>
      <c r="Q143" s="26"/>
      <c r="R143" s="4"/>
      <c r="S143" s="7"/>
      <c r="T143" s="22"/>
      <c r="U143" s="4"/>
      <c r="V143" s="4"/>
      <c r="W143" s="7"/>
      <c r="X143" s="22"/>
      <c r="Y143" s="4"/>
      <c r="Z143" s="4"/>
      <c r="AA143" s="7"/>
      <c r="AB143" s="22"/>
      <c r="AC143" s="22"/>
    </row>
    <row r="144" spans="1:29" ht="12.75">
      <c r="A144" s="5"/>
      <c r="I144" s="4"/>
      <c r="J144" s="4"/>
      <c r="K144" s="7"/>
      <c r="L144" s="22"/>
      <c r="M144" s="4"/>
      <c r="N144" s="4"/>
      <c r="O144" s="7"/>
      <c r="P144" s="22"/>
      <c r="Q144" s="4"/>
      <c r="R144" s="4"/>
      <c r="S144" s="7"/>
      <c r="T144" s="22"/>
      <c r="U144" s="4"/>
      <c r="V144" s="4"/>
      <c r="W144" s="7"/>
      <c r="X144" s="22"/>
      <c r="Y144" s="4"/>
      <c r="Z144" s="4"/>
      <c r="AA144" s="7"/>
      <c r="AB144" s="22"/>
      <c r="AC144" s="22"/>
    </row>
    <row r="145" ht="12.75">
      <c r="A145" s="5"/>
    </row>
    <row r="146" spans="1:29" ht="12.75">
      <c r="A146" s="73"/>
      <c r="E146" s="4"/>
      <c r="F146" s="4"/>
      <c r="G146" s="4"/>
      <c r="H146" s="22"/>
      <c r="I146" s="4"/>
      <c r="J146" s="4"/>
      <c r="K146" s="7"/>
      <c r="L146" s="22"/>
      <c r="M146" s="4"/>
      <c r="N146" s="4"/>
      <c r="O146" s="7"/>
      <c r="P146" s="22"/>
      <c r="Q146" s="4"/>
      <c r="R146" s="4"/>
      <c r="S146" s="7"/>
      <c r="T146" s="22"/>
      <c r="U146" s="4"/>
      <c r="V146" s="4"/>
      <c r="W146" s="7"/>
      <c r="AB146" s="55"/>
      <c r="AC146" s="22"/>
    </row>
    <row r="147" spans="1:35" s="1" customFormat="1" ht="12.75">
      <c r="A147" s="3"/>
      <c r="B147" s="3"/>
      <c r="C147" s="3"/>
      <c r="D147" s="3"/>
      <c r="E147" s="4"/>
      <c r="F147" s="4"/>
      <c r="G147" s="4"/>
      <c r="H147" s="22"/>
      <c r="I147" s="4"/>
      <c r="J147" s="4"/>
      <c r="K147" s="7"/>
      <c r="L147" s="22"/>
      <c r="M147" s="4"/>
      <c r="N147" s="4"/>
      <c r="O147" s="7"/>
      <c r="P147" s="22"/>
      <c r="Q147" s="4"/>
      <c r="R147" s="4"/>
      <c r="S147" s="7"/>
      <c r="T147" s="22"/>
      <c r="U147" s="4"/>
      <c r="V147" s="4"/>
      <c r="W147" s="7"/>
      <c r="X147" s="22"/>
      <c r="Y147" s="4"/>
      <c r="Z147" s="4"/>
      <c r="AA147" s="7"/>
      <c r="AB147" s="22"/>
      <c r="AC147" s="24"/>
      <c r="AE147" s="19"/>
      <c r="AF147" s="19"/>
      <c r="AG147" s="19"/>
      <c r="AH147" s="19"/>
      <c r="AI147" s="20"/>
    </row>
    <row r="148" spans="1:35" s="1" customFormat="1" ht="12.75">
      <c r="A148" s="3"/>
      <c r="B148" s="3"/>
      <c r="C148" s="3"/>
      <c r="D148" s="3"/>
      <c r="E148" s="3"/>
      <c r="F148" s="3"/>
      <c r="G148" s="3"/>
      <c r="H148" s="24"/>
      <c r="I148" s="3"/>
      <c r="J148" s="3"/>
      <c r="K148" s="8"/>
      <c r="L148" s="24"/>
      <c r="M148" s="3"/>
      <c r="N148" s="3"/>
      <c r="O148" s="8"/>
      <c r="P148" s="24"/>
      <c r="Q148" s="3"/>
      <c r="R148" s="3"/>
      <c r="S148" s="8"/>
      <c r="T148" s="24"/>
      <c r="U148" s="4"/>
      <c r="V148" s="4"/>
      <c r="W148" s="7"/>
      <c r="X148" s="22"/>
      <c r="Y148" s="4"/>
      <c r="Z148" s="4"/>
      <c r="AA148" s="7"/>
      <c r="AB148" s="22"/>
      <c r="AC148" s="24"/>
      <c r="AE148" s="19"/>
      <c r="AF148" s="19"/>
      <c r="AG148" s="19"/>
      <c r="AH148" s="19"/>
      <c r="AI148" s="20"/>
    </row>
    <row r="149" spans="1:35" s="1" customFormat="1" ht="15" customHeight="1">
      <c r="A149"/>
      <c r="B149"/>
      <c r="C149"/>
      <c r="D149"/>
      <c r="E149" s="3"/>
      <c r="F149" s="3"/>
      <c r="G149" s="3"/>
      <c r="H149" s="24"/>
      <c r="I149" s="3"/>
      <c r="J149" s="3"/>
      <c r="K149" s="8"/>
      <c r="L149" s="24"/>
      <c r="M149" s="3"/>
      <c r="N149" s="3"/>
      <c r="O149" s="8"/>
      <c r="P149" s="24"/>
      <c r="Q149" s="3"/>
      <c r="R149" s="3"/>
      <c r="S149" s="8"/>
      <c r="T149" s="24"/>
      <c r="U149" s="3"/>
      <c r="V149" s="3"/>
      <c r="W149" s="8"/>
      <c r="X149" s="24"/>
      <c r="Y149" s="3"/>
      <c r="Z149" s="3"/>
      <c r="AA149" s="8"/>
      <c r="AB149" s="24"/>
      <c r="AC149" s="23"/>
      <c r="AE149" s="19"/>
      <c r="AF149" s="19"/>
      <c r="AG149" s="19"/>
      <c r="AH149" s="19"/>
      <c r="AI149" s="20"/>
    </row>
    <row r="150" spans="1:35" s="1" customFormat="1" ht="15" customHeight="1">
      <c r="A150"/>
      <c r="B150"/>
      <c r="C150"/>
      <c r="D150"/>
      <c r="E150"/>
      <c r="F150"/>
      <c r="G150"/>
      <c r="H150" s="23"/>
      <c r="I150"/>
      <c r="J150"/>
      <c r="K150" s="9"/>
      <c r="L150" s="23"/>
      <c r="M150"/>
      <c r="N150"/>
      <c r="O150" s="9"/>
      <c r="P150" s="23"/>
      <c r="Q150"/>
      <c r="R150"/>
      <c r="S150" s="9"/>
      <c r="T150" s="23"/>
      <c r="U150" s="3"/>
      <c r="V150" s="3"/>
      <c r="W150" s="8"/>
      <c r="X150" s="24"/>
      <c r="Y150" s="3"/>
      <c r="Z150" s="3"/>
      <c r="AA150" s="8"/>
      <c r="AB150" s="24"/>
      <c r="AC150" s="23"/>
      <c r="AE150" s="19"/>
      <c r="AF150" s="19"/>
      <c r="AG150" s="19"/>
      <c r="AH150" s="19"/>
      <c r="AI150" s="20"/>
    </row>
    <row r="151" spans="1:35" s="1" customFormat="1" ht="12.75" customHeight="1">
      <c r="A151"/>
      <c r="B151"/>
      <c r="C151"/>
      <c r="D151"/>
      <c r="E151"/>
      <c r="F151"/>
      <c r="G151"/>
      <c r="H151" s="23"/>
      <c r="I151"/>
      <c r="J151"/>
      <c r="K151" s="9"/>
      <c r="L151" s="23"/>
      <c r="M151"/>
      <c r="N151"/>
      <c r="O151" s="9"/>
      <c r="P151" s="23"/>
      <c r="Q151"/>
      <c r="R151"/>
      <c r="S151" s="9"/>
      <c r="T151" s="23"/>
      <c r="U151"/>
      <c r="V151"/>
      <c r="W151" s="9"/>
      <c r="X151" s="23"/>
      <c r="Y151"/>
      <c r="Z151"/>
      <c r="AA151" s="9"/>
      <c r="AB151" s="23"/>
      <c r="AC151" s="23"/>
      <c r="AE151" s="19"/>
      <c r="AF151" s="19"/>
      <c r="AG151" s="19"/>
      <c r="AH151" s="19"/>
      <c r="AI151" s="20"/>
    </row>
    <row r="152" spans="1:35" s="1" customFormat="1" ht="12.75">
      <c r="A152"/>
      <c r="B152"/>
      <c r="C152"/>
      <c r="D152"/>
      <c r="E152"/>
      <c r="F152"/>
      <c r="G152"/>
      <c r="H152" s="23"/>
      <c r="I152"/>
      <c r="J152"/>
      <c r="K152" s="9"/>
      <c r="L152" s="23"/>
      <c r="M152"/>
      <c r="N152"/>
      <c r="O152" s="9"/>
      <c r="P152" s="23"/>
      <c r="Q152"/>
      <c r="R152"/>
      <c r="S152" s="9"/>
      <c r="T152" s="23"/>
      <c r="U152"/>
      <c r="V152"/>
      <c r="W152" s="9"/>
      <c r="X152" s="23"/>
      <c r="Y152"/>
      <c r="Z152"/>
      <c r="AA152" s="9"/>
      <c r="AB152" s="23"/>
      <c r="AC152" s="23"/>
      <c r="AE152" s="19"/>
      <c r="AF152" s="19"/>
      <c r="AG152" s="19"/>
      <c r="AH152" s="19"/>
      <c r="AI152" s="20"/>
    </row>
    <row r="153" spans="1:35" s="1" customFormat="1" ht="12.75">
      <c r="A153"/>
      <c r="B153"/>
      <c r="C153"/>
      <c r="D153"/>
      <c r="E153"/>
      <c r="F153"/>
      <c r="G153"/>
      <c r="H153" s="23"/>
      <c r="M153"/>
      <c r="N153"/>
      <c r="O153" s="9"/>
      <c r="P153" s="23"/>
      <c r="Q153"/>
      <c r="R153"/>
      <c r="S153" s="9"/>
      <c r="T153" s="23"/>
      <c r="U153"/>
      <c r="V153"/>
      <c r="W153" s="9"/>
      <c r="X153" s="23"/>
      <c r="Y153"/>
      <c r="Z153"/>
      <c r="AA153" s="9"/>
      <c r="AB153" s="23"/>
      <c r="AC153" s="23"/>
      <c r="AE153" s="19"/>
      <c r="AF153" s="19"/>
      <c r="AG153" s="19"/>
      <c r="AH153" s="19"/>
      <c r="AI153" s="20"/>
    </row>
    <row r="154" spans="1:35" s="1" customFormat="1" ht="15" customHeight="1">
      <c r="A154"/>
      <c r="B154"/>
      <c r="C154"/>
      <c r="D154"/>
      <c r="E154"/>
      <c r="F154"/>
      <c r="G154"/>
      <c r="H154" s="23"/>
      <c r="M154"/>
      <c r="N154"/>
      <c r="O154" s="9"/>
      <c r="P154" s="23"/>
      <c r="Q154"/>
      <c r="R154"/>
      <c r="S154" s="9"/>
      <c r="T154" s="23"/>
      <c r="U154"/>
      <c r="V154"/>
      <c r="W154" s="9"/>
      <c r="X154" s="23"/>
      <c r="Y154"/>
      <c r="Z154"/>
      <c r="AA154" s="9"/>
      <c r="AB154" s="23"/>
      <c r="AC154" s="23"/>
      <c r="AE154" s="19"/>
      <c r="AF154" s="19"/>
      <c r="AG154" s="19"/>
      <c r="AH154" s="19"/>
      <c r="AI154" s="20"/>
    </row>
  </sheetData>
  <sheetProtection/>
  <mergeCells count="129">
    <mergeCell ref="I140:L140"/>
    <mergeCell ref="M140:P140"/>
    <mergeCell ref="Q140:T140"/>
    <mergeCell ref="U140:X140"/>
    <mergeCell ref="U139:X139"/>
    <mergeCell ref="U141:X141"/>
    <mergeCell ref="Y141:AB141"/>
    <mergeCell ref="E139:H139"/>
    <mergeCell ref="U138:X138"/>
    <mergeCell ref="Y140:AB140"/>
    <mergeCell ref="M139:P139"/>
    <mergeCell ref="Q139:T139"/>
    <mergeCell ref="Y138:AB138"/>
    <mergeCell ref="Q141:T141"/>
    <mergeCell ref="E140:H140"/>
    <mergeCell ref="Y139:AB139"/>
    <mergeCell ref="A142:D142"/>
    <mergeCell ref="A136:D141"/>
    <mergeCell ref="A135:D135"/>
    <mergeCell ref="A132:D132"/>
    <mergeCell ref="A131:D131"/>
    <mergeCell ref="Q138:T138"/>
    <mergeCell ref="E134:L134"/>
    <mergeCell ref="E141:H141"/>
    <mergeCell ref="I141:L141"/>
    <mergeCell ref="M141:P141"/>
    <mergeCell ref="M138:P138"/>
    <mergeCell ref="A130:D130"/>
    <mergeCell ref="A133:D133"/>
    <mergeCell ref="A134:D134"/>
    <mergeCell ref="E138:H138"/>
    <mergeCell ref="I139:L139"/>
    <mergeCell ref="M137:P137"/>
    <mergeCell ref="E137:H137"/>
    <mergeCell ref="I138:L138"/>
    <mergeCell ref="E135:AB135"/>
    <mergeCell ref="E136:H136"/>
    <mergeCell ref="M136:P136"/>
    <mergeCell ref="Q137:T137"/>
    <mergeCell ref="Y137:AB137"/>
    <mergeCell ref="U137:X137"/>
    <mergeCell ref="U136:X136"/>
    <mergeCell ref="I136:L136"/>
    <mergeCell ref="I137:L137"/>
    <mergeCell ref="I127:L127"/>
    <mergeCell ref="M127:P127"/>
    <mergeCell ref="Q127:T127"/>
    <mergeCell ref="U127:X127"/>
    <mergeCell ref="X128:X129"/>
    <mergeCell ref="M134:T134"/>
    <mergeCell ref="U131:X131"/>
    <mergeCell ref="U134:AB134"/>
    <mergeCell ref="E133:L133"/>
    <mergeCell ref="M133:T133"/>
    <mergeCell ref="AC131:AC132"/>
    <mergeCell ref="E132:H132"/>
    <mergeCell ref="I132:L132"/>
    <mergeCell ref="M132:P132"/>
    <mergeCell ref="Q132:T132"/>
    <mergeCell ref="Q136:T136"/>
    <mergeCell ref="U133:AB133"/>
    <mergeCell ref="Y131:AB131"/>
    <mergeCell ref="Y136:AB136"/>
    <mergeCell ref="AC134:AC141"/>
    <mergeCell ref="U128:W128"/>
    <mergeCell ref="H128:H129"/>
    <mergeCell ref="I128:K128"/>
    <mergeCell ref="U132:X132"/>
    <mergeCell ref="Y132:AB132"/>
    <mergeCell ref="E131:H131"/>
    <mergeCell ref="I131:L131"/>
    <mergeCell ref="Q131:T131"/>
    <mergeCell ref="M131:P131"/>
    <mergeCell ref="A126:A129"/>
    <mergeCell ref="B126:B129"/>
    <mergeCell ref="C126:C129"/>
    <mergeCell ref="AC126:AC129"/>
    <mergeCell ref="E127:H127"/>
    <mergeCell ref="D126:D129"/>
    <mergeCell ref="E126:L126"/>
    <mergeCell ref="L128:L129"/>
    <mergeCell ref="M128:O128"/>
    <mergeCell ref="T128:T129"/>
    <mergeCell ref="M126:T126"/>
    <mergeCell ref="U126:AB126"/>
    <mergeCell ref="A7:AC7"/>
    <mergeCell ref="A12:AC12"/>
    <mergeCell ref="A28:AC28"/>
    <mergeCell ref="A52:AC52"/>
    <mergeCell ref="A118:AC118"/>
    <mergeCell ref="A124:AC124"/>
    <mergeCell ref="A63:AC63"/>
    <mergeCell ref="E125:AB125"/>
    <mergeCell ref="P5:P6"/>
    <mergeCell ref="Y127:AB127"/>
    <mergeCell ref="E128:G128"/>
    <mergeCell ref="Y128:AA128"/>
    <mergeCell ref="AB128:AB129"/>
    <mergeCell ref="U5:W5"/>
    <mergeCell ref="X5:X6"/>
    <mergeCell ref="Y5:AA5"/>
    <mergeCell ref="AB5:AB6"/>
    <mergeCell ref="A77:AC77"/>
    <mergeCell ref="E4:H4"/>
    <mergeCell ref="I4:L4"/>
    <mergeCell ref="M4:P4"/>
    <mergeCell ref="Q4:T4"/>
    <mergeCell ref="U4:X4"/>
    <mergeCell ref="Y4:AB4"/>
    <mergeCell ref="A1:AC1"/>
    <mergeCell ref="A2:A6"/>
    <mergeCell ref="B2:B6"/>
    <mergeCell ref="C2:C6"/>
    <mergeCell ref="D2:D6"/>
    <mergeCell ref="E2:AC2"/>
    <mergeCell ref="E3:L3"/>
    <mergeCell ref="M3:T3"/>
    <mergeCell ref="U3:AB3"/>
    <mergeCell ref="AC3:AC6"/>
    <mergeCell ref="A58:AC58"/>
    <mergeCell ref="Q5:S5"/>
    <mergeCell ref="T5:T6"/>
    <mergeCell ref="P128:P129"/>
    <mergeCell ref="Q128:S128"/>
    <mergeCell ref="E5:G5"/>
    <mergeCell ref="H5:H6"/>
    <mergeCell ref="I5:K5"/>
    <mergeCell ref="L5:L6"/>
    <mergeCell ref="M5:O5"/>
  </mergeCells>
  <printOptions/>
  <pageMargins left="0.15748031496062992" right="0.1968503937007874" top="0.35433070866141736" bottom="0.15748031496062992" header="0.31496062992125984" footer="0.31496062992125984"/>
  <pageSetup fitToHeight="0" fitToWidth="1" horizontalDpi="600" verticalDpi="600" orientation="landscape" paperSize="9" scale="74" r:id="rId1"/>
  <ignoredErrors>
    <ignoredError sqref="K130 O130 S130 AA130 G1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3"/>
  <sheetViews>
    <sheetView tabSelected="1" zoomScale="76" zoomScaleNormal="76" zoomScalePageLayoutView="0" workbookViewId="0" topLeftCell="A1">
      <selection activeCell="A1" sqref="A1:IV16384"/>
    </sheetView>
  </sheetViews>
  <sheetFormatPr defaultColWidth="9.00390625" defaultRowHeight="12.75"/>
  <cols>
    <col min="1" max="1" width="33.00390625" style="0" customWidth="1"/>
    <col min="2" max="7" width="5.875" style="0" customWidth="1"/>
    <col min="8" max="8" width="5.875" style="23" customWidth="1"/>
    <col min="9" max="10" width="5.875" style="0" customWidth="1"/>
    <col min="11" max="11" width="5.875" style="9" customWidth="1"/>
    <col min="12" max="12" width="5.875" style="23" customWidth="1"/>
    <col min="13" max="14" width="5.875" style="0" customWidth="1"/>
    <col min="15" max="15" width="5.875" style="9" customWidth="1"/>
    <col min="16" max="16" width="5.875" style="23" customWidth="1"/>
    <col min="17" max="18" width="5.875" style="0" customWidth="1"/>
    <col min="19" max="19" width="5.875" style="9" customWidth="1"/>
    <col min="20" max="20" width="5.875" style="23" customWidth="1"/>
    <col min="21" max="22" width="5.875" style="0" customWidth="1"/>
    <col min="23" max="23" width="5.875" style="9" customWidth="1"/>
    <col min="24" max="24" width="5.875" style="23" customWidth="1"/>
    <col min="25" max="26" width="5.875" style="0" customWidth="1"/>
    <col min="27" max="27" width="5.875" style="9" customWidth="1"/>
    <col min="28" max="28" width="5.875" style="23" customWidth="1"/>
    <col min="29" max="29" width="6.875" style="23" customWidth="1"/>
    <col min="30" max="30" width="5.125" style="0" customWidth="1"/>
    <col min="31" max="31" width="5.125" style="3" customWidth="1"/>
    <col min="32" max="32" width="5.875" style="3" customWidth="1"/>
    <col min="33" max="33" width="5.125" style="3" customWidth="1"/>
    <col min="34" max="34" width="7.125" style="3" customWidth="1"/>
    <col min="35" max="35" width="9.875" style="17" bestFit="1" customWidth="1"/>
  </cols>
  <sheetData>
    <row r="1" spans="1:35" ht="15.75" customHeight="1" thickBot="1">
      <c r="A1" s="292" t="s">
        <v>166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E1" s="10"/>
      <c r="AF1" s="11"/>
      <c r="AG1" s="11"/>
      <c r="AH1" s="12"/>
      <c r="AI1" s="16"/>
    </row>
    <row r="2" spans="1:42" ht="15.75" customHeight="1" thickBot="1">
      <c r="A2" s="293" t="s">
        <v>4</v>
      </c>
      <c r="B2" s="296" t="s">
        <v>19</v>
      </c>
      <c r="C2" s="299" t="s">
        <v>17</v>
      </c>
      <c r="D2" s="299" t="s">
        <v>18</v>
      </c>
      <c r="E2" s="302" t="s">
        <v>164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4"/>
      <c r="AD2" s="2"/>
      <c r="AE2" s="13"/>
      <c r="AF2" s="11"/>
      <c r="AG2" s="14"/>
      <c r="AH2" s="15"/>
      <c r="AI2" s="63"/>
      <c r="AJ2" s="2"/>
      <c r="AK2" s="2"/>
      <c r="AL2" s="2"/>
      <c r="AM2" s="2"/>
      <c r="AN2" s="2"/>
      <c r="AO2" s="2"/>
      <c r="AP2" s="2"/>
    </row>
    <row r="3" spans="1:42" ht="15.75" customHeight="1" thickBot="1">
      <c r="A3" s="294"/>
      <c r="B3" s="297"/>
      <c r="C3" s="300"/>
      <c r="D3" s="300"/>
      <c r="E3" s="305" t="s">
        <v>1</v>
      </c>
      <c r="F3" s="306"/>
      <c r="G3" s="306"/>
      <c r="H3" s="306"/>
      <c r="I3" s="306"/>
      <c r="J3" s="306"/>
      <c r="K3" s="306"/>
      <c r="L3" s="307"/>
      <c r="M3" s="305" t="s">
        <v>2</v>
      </c>
      <c r="N3" s="306"/>
      <c r="O3" s="306"/>
      <c r="P3" s="306"/>
      <c r="Q3" s="306"/>
      <c r="R3" s="306"/>
      <c r="S3" s="306"/>
      <c r="T3" s="307"/>
      <c r="U3" s="305" t="s">
        <v>3</v>
      </c>
      <c r="V3" s="306"/>
      <c r="W3" s="306"/>
      <c r="X3" s="306"/>
      <c r="Y3" s="306"/>
      <c r="Z3" s="306"/>
      <c r="AA3" s="306"/>
      <c r="AB3" s="307"/>
      <c r="AC3" s="308" t="s">
        <v>21</v>
      </c>
      <c r="AD3" s="2"/>
      <c r="AE3" s="10"/>
      <c r="AF3" s="11"/>
      <c r="AG3" s="11"/>
      <c r="AH3" s="12"/>
      <c r="AI3" s="64"/>
      <c r="AJ3" s="2"/>
      <c r="AK3" s="2"/>
      <c r="AL3" s="2"/>
      <c r="AM3" s="2"/>
      <c r="AN3" s="2"/>
      <c r="AO3" s="2"/>
      <c r="AP3" s="2"/>
    </row>
    <row r="4" spans="1:42" ht="15.75" customHeight="1">
      <c r="A4" s="294"/>
      <c r="B4" s="297"/>
      <c r="C4" s="300"/>
      <c r="D4" s="300"/>
      <c r="E4" s="311" t="s">
        <v>5</v>
      </c>
      <c r="F4" s="312"/>
      <c r="G4" s="312"/>
      <c r="H4" s="313"/>
      <c r="I4" s="311" t="s">
        <v>5</v>
      </c>
      <c r="J4" s="312"/>
      <c r="K4" s="312"/>
      <c r="L4" s="313"/>
      <c r="M4" s="311" t="s">
        <v>5</v>
      </c>
      <c r="N4" s="312"/>
      <c r="O4" s="312"/>
      <c r="P4" s="313"/>
      <c r="Q4" s="311" t="s">
        <v>5</v>
      </c>
      <c r="R4" s="312"/>
      <c r="S4" s="312"/>
      <c r="T4" s="313"/>
      <c r="U4" s="311" t="s">
        <v>5</v>
      </c>
      <c r="V4" s="312"/>
      <c r="W4" s="312"/>
      <c r="X4" s="314"/>
      <c r="Y4" s="315" t="s">
        <v>5</v>
      </c>
      <c r="Z4" s="316"/>
      <c r="AA4" s="316"/>
      <c r="AB4" s="317"/>
      <c r="AC4" s="309"/>
      <c r="AD4" s="2"/>
      <c r="AE4" s="10"/>
      <c r="AF4" s="12"/>
      <c r="AG4" s="12"/>
      <c r="AH4" s="12"/>
      <c r="AI4" s="64"/>
      <c r="AJ4" s="2"/>
      <c r="AK4" s="2"/>
      <c r="AL4" s="2"/>
      <c r="AM4" s="2"/>
      <c r="AN4" s="2"/>
      <c r="AO4" s="2"/>
      <c r="AP4" s="2"/>
    </row>
    <row r="5" spans="1:42" ht="15.75" customHeight="1">
      <c r="A5" s="294"/>
      <c r="B5" s="297"/>
      <c r="C5" s="300"/>
      <c r="D5" s="300"/>
      <c r="E5" s="290" t="s">
        <v>20</v>
      </c>
      <c r="F5" s="291"/>
      <c r="G5" s="291"/>
      <c r="H5" s="285" t="s">
        <v>16</v>
      </c>
      <c r="I5" s="283" t="s">
        <v>8</v>
      </c>
      <c r="J5" s="284"/>
      <c r="K5" s="284"/>
      <c r="L5" s="285" t="s">
        <v>16</v>
      </c>
      <c r="M5" s="290" t="s">
        <v>9</v>
      </c>
      <c r="N5" s="291"/>
      <c r="O5" s="291"/>
      <c r="P5" s="285" t="s">
        <v>16</v>
      </c>
      <c r="Q5" s="283" t="s">
        <v>10</v>
      </c>
      <c r="R5" s="284"/>
      <c r="S5" s="284"/>
      <c r="T5" s="285" t="s">
        <v>16</v>
      </c>
      <c r="U5" s="290" t="s">
        <v>11</v>
      </c>
      <c r="V5" s="291"/>
      <c r="W5" s="291"/>
      <c r="X5" s="324" t="s">
        <v>16</v>
      </c>
      <c r="Y5" s="283" t="s">
        <v>12</v>
      </c>
      <c r="Z5" s="284"/>
      <c r="AA5" s="284"/>
      <c r="AB5" s="285" t="s">
        <v>16</v>
      </c>
      <c r="AC5" s="309"/>
      <c r="AD5" s="2"/>
      <c r="AE5" s="10"/>
      <c r="AF5" s="11"/>
      <c r="AG5" s="11"/>
      <c r="AH5" s="12"/>
      <c r="AI5" s="64"/>
      <c r="AJ5" s="2"/>
      <c r="AK5" s="2"/>
      <c r="AL5" s="2"/>
      <c r="AM5" s="2"/>
      <c r="AN5" s="2"/>
      <c r="AO5" s="2"/>
      <c r="AP5" s="2"/>
    </row>
    <row r="6" spans="1:42" ht="15.75" customHeight="1" thickBot="1">
      <c r="A6" s="295"/>
      <c r="B6" s="298"/>
      <c r="C6" s="301"/>
      <c r="D6" s="301"/>
      <c r="E6" s="149" t="s">
        <v>6</v>
      </c>
      <c r="F6" s="150" t="s">
        <v>7</v>
      </c>
      <c r="G6" s="168" t="s">
        <v>22</v>
      </c>
      <c r="H6" s="286"/>
      <c r="I6" s="149" t="s">
        <v>6</v>
      </c>
      <c r="J6" s="150" t="s">
        <v>7</v>
      </c>
      <c r="K6" s="158" t="s">
        <v>22</v>
      </c>
      <c r="L6" s="286"/>
      <c r="M6" s="149" t="s">
        <v>6</v>
      </c>
      <c r="N6" s="150" t="s">
        <v>7</v>
      </c>
      <c r="O6" s="158" t="s">
        <v>22</v>
      </c>
      <c r="P6" s="286"/>
      <c r="Q6" s="149" t="s">
        <v>6</v>
      </c>
      <c r="R6" s="150" t="s">
        <v>7</v>
      </c>
      <c r="S6" s="158" t="s">
        <v>22</v>
      </c>
      <c r="T6" s="286"/>
      <c r="U6" s="149" t="s">
        <v>6</v>
      </c>
      <c r="V6" s="150" t="s">
        <v>7</v>
      </c>
      <c r="W6" s="158" t="s">
        <v>22</v>
      </c>
      <c r="X6" s="325"/>
      <c r="Y6" s="149" t="s">
        <v>6</v>
      </c>
      <c r="Z6" s="150" t="s">
        <v>7</v>
      </c>
      <c r="AA6" s="158" t="s">
        <v>22</v>
      </c>
      <c r="AB6" s="286"/>
      <c r="AC6" s="310"/>
      <c r="AD6" s="2"/>
      <c r="AE6" s="12"/>
      <c r="AF6" s="12"/>
      <c r="AG6" s="12"/>
      <c r="AH6" s="12"/>
      <c r="AI6" s="18"/>
      <c r="AJ6" s="2"/>
      <c r="AK6" s="2"/>
      <c r="AL6" s="2"/>
      <c r="AM6" s="2"/>
      <c r="AN6" s="2"/>
      <c r="AO6" s="2"/>
      <c r="AP6" s="2"/>
    </row>
    <row r="7" spans="1:42" ht="15.75" customHeight="1" thickBot="1">
      <c r="A7" s="333" t="s">
        <v>27</v>
      </c>
      <c r="B7" s="334"/>
      <c r="C7" s="334"/>
      <c r="D7" s="334"/>
      <c r="E7" s="334"/>
      <c r="F7" s="334"/>
      <c r="G7" s="334"/>
      <c r="H7" s="334"/>
      <c r="I7" s="335"/>
      <c r="J7" s="335"/>
      <c r="K7" s="335"/>
      <c r="L7" s="335"/>
      <c r="M7" s="334"/>
      <c r="N7" s="334"/>
      <c r="O7" s="334"/>
      <c r="P7" s="334"/>
      <c r="Q7" s="335"/>
      <c r="R7" s="335"/>
      <c r="S7" s="335"/>
      <c r="T7" s="335"/>
      <c r="U7" s="334"/>
      <c r="V7" s="334"/>
      <c r="W7" s="334"/>
      <c r="X7" s="334"/>
      <c r="Y7" s="336"/>
      <c r="Z7" s="336"/>
      <c r="AA7" s="336"/>
      <c r="AB7" s="336"/>
      <c r="AC7" s="337"/>
      <c r="AD7" s="2"/>
      <c r="AE7" s="12"/>
      <c r="AF7" s="12"/>
      <c r="AG7" s="12"/>
      <c r="AH7" s="12"/>
      <c r="AI7" s="18"/>
      <c r="AJ7" s="2"/>
      <c r="AK7" s="2"/>
      <c r="AL7" s="2"/>
      <c r="AM7" s="2"/>
      <c r="AN7" s="2"/>
      <c r="AO7" s="2"/>
      <c r="AP7" s="2"/>
    </row>
    <row r="8" spans="1:42" ht="24.75" customHeight="1">
      <c r="A8" s="189" t="s">
        <v>79</v>
      </c>
      <c r="B8" s="60">
        <f>SUM(C8,D8)</f>
        <v>15</v>
      </c>
      <c r="C8" s="104">
        <f aca="true" t="shared" si="0" ref="C8:D11">SUM(E8,I8,M8,Q8,U8,Y8)</f>
        <v>0</v>
      </c>
      <c r="D8" s="132">
        <f t="shared" si="0"/>
        <v>15</v>
      </c>
      <c r="E8" s="151"/>
      <c r="F8" s="152"/>
      <c r="G8" s="152"/>
      <c r="H8" s="87"/>
      <c r="I8" s="28"/>
      <c r="J8" s="89"/>
      <c r="K8" s="29"/>
      <c r="L8" s="52"/>
      <c r="M8" s="41"/>
      <c r="N8" s="42"/>
      <c r="O8" s="43"/>
      <c r="P8" s="54"/>
      <c r="Q8" s="28"/>
      <c r="R8" s="89">
        <v>15</v>
      </c>
      <c r="S8" s="29"/>
      <c r="T8" s="52">
        <v>1</v>
      </c>
      <c r="U8" s="151"/>
      <c r="V8" s="152"/>
      <c r="W8" s="43"/>
      <c r="X8" s="54"/>
      <c r="Y8" s="28"/>
      <c r="Z8" s="89"/>
      <c r="AA8" s="29"/>
      <c r="AB8" s="52"/>
      <c r="AC8" s="102">
        <f>SUM(H8,L8,P8,T8)</f>
        <v>1</v>
      </c>
      <c r="AD8" s="2"/>
      <c r="AE8" s="12"/>
      <c r="AF8" s="12"/>
      <c r="AG8" s="12"/>
      <c r="AH8" s="12"/>
      <c r="AI8" s="18"/>
      <c r="AJ8" s="2"/>
      <c r="AK8" s="2"/>
      <c r="AL8" s="2"/>
      <c r="AM8" s="2"/>
      <c r="AN8" s="2"/>
      <c r="AO8" s="2"/>
      <c r="AP8" s="2"/>
    </row>
    <row r="9" spans="1:42" ht="15.75" customHeight="1">
      <c r="A9" s="176" t="s">
        <v>28</v>
      </c>
      <c r="B9" s="45">
        <f>SUM(C9:D9)</f>
        <v>75</v>
      </c>
      <c r="C9" s="91">
        <f t="shared" si="0"/>
        <v>0</v>
      </c>
      <c r="D9" s="133">
        <f t="shared" si="0"/>
        <v>75</v>
      </c>
      <c r="E9" s="30"/>
      <c r="F9" s="32"/>
      <c r="G9" s="32"/>
      <c r="H9" s="50"/>
      <c r="I9" s="31"/>
      <c r="J9" s="32">
        <v>30</v>
      </c>
      <c r="K9" s="33"/>
      <c r="L9" s="53">
        <v>3</v>
      </c>
      <c r="M9" s="35"/>
      <c r="N9" s="36">
        <v>30</v>
      </c>
      <c r="O9" s="33"/>
      <c r="P9" s="50">
        <v>3</v>
      </c>
      <c r="Q9" s="31"/>
      <c r="R9" s="32">
        <v>15</v>
      </c>
      <c r="S9" s="33" t="s">
        <v>32</v>
      </c>
      <c r="T9" s="53">
        <v>2</v>
      </c>
      <c r="U9" s="30"/>
      <c r="V9" s="32"/>
      <c r="W9" s="33"/>
      <c r="X9" s="50"/>
      <c r="Y9" s="31"/>
      <c r="Z9" s="32"/>
      <c r="AA9" s="33"/>
      <c r="AB9" s="53"/>
      <c r="AC9" s="67">
        <f>SUM(H9,L9,P9,T9)</f>
        <v>8</v>
      </c>
      <c r="AD9" s="2"/>
      <c r="AE9" s="12"/>
      <c r="AF9" s="12"/>
      <c r="AG9" s="12"/>
      <c r="AH9" s="12"/>
      <c r="AI9" s="18"/>
      <c r="AJ9" s="2"/>
      <c r="AK9" s="2"/>
      <c r="AL9" s="2"/>
      <c r="AM9" s="2"/>
      <c r="AN9" s="2"/>
      <c r="AO9" s="2"/>
      <c r="AP9" s="2"/>
    </row>
    <row r="10" spans="1:42" ht="15.75" customHeight="1">
      <c r="A10" s="190" t="s">
        <v>38</v>
      </c>
      <c r="B10" s="224">
        <v>15</v>
      </c>
      <c r="C10" s="98">
        <v>0</v>
      </c>
      <c r="D10" s="225">
        <v>15</v>
      </c>
      <c r="E10" s="46"/>
      <c r="F10" s="85">
        <v>15</v>
      </c>
      <c r="G10" s="85"/>
      <c r="H10" s="51">
        <v>1</v>
      </c>
      <c r="I10" s="47"/>
      <c r="J10" s="85"/>
      <c r="K10" s="40"/>
      <c r="L10" s="48"/>
      <c r="M10" s="37"/>
      <c r="N10" s="39"/>
      <c r="O10" s="40"/>
      <c r="P10" s="51"/>
      <c r="Q10" s="47"/>
      <c r="R10" s="85"/>
      <c r="S10" s="40"/>
      <c r="T10" s="48"/>
      <c r="U10" s="46"/>
      <c r="V10" s="85"/>
      <c r="W10" s="40"/>
      <c r="X10" s="51"/>
      <c r="Y10" s="47"/>
      <c r="Z10" s="85"/>
      <c r="AA10" s="40"/>
      <c r="AB10" s="48"/>
      <c r="AC10" s="67">
        <f>SUM(H10,L10,P10,T10)</f>
        <v>1</v>
      </c>
      <c r="AD10" s="2"/>
      <c r="AE10" s="12"/>
      <c r="AF10" s="12"/>
      <c r="AG10" s="12"/>
      <c r="AH10" s="12"/>
      <c r="AI10" s="18"/>
      <c r="AJ10" s="2"/>
      <c r="AK10" s="2"/>
      <c r="AL10" s="2"/>
      <c r="AM10" s="2"/>
      <c r="AN10" s="2"/>
      <c r="AO10" s="2"/>
      <c r="AP10" s="2"/>
    </row>
    <row r="11" spans="1:42" ht="15.75" customHeight="1" thickBot="1">
      <c r="A11" s="190" t="s">
        <v>29</v>
      </c>
      <c r="B11" s="107">
        <f>SUM(C11:D11)</f>
        <v>15</v>
      </c>
      <c r="C11" s="108">
        <f t="shared" si="0"/>
        <v>15</v>
      </c>
      <c r="D11" s="134">
        <f t="shared" si="0"/>
        <v>0</v>
      </c>
      <c r="E11" s="56">
        <v>15</v>
      </c>
      <c r="F11" s="57"/>
      <c r="G11" s="57"/>
      <c r="H11" s="59">
        <v>1</v>
      </c>
      <c r="I11" s="38"/>
      <c r="J11" s="39"/>
      <c r="K11" s="40"/>
      <c r="L11" s="48"/>
      <c r="M11" s="56"/>
      <c r="N11" s="57"/>
      <c r="O11" s="58"/>
      <c r="P11" s="59"/>
      <c r="Q11" s="38"/>
      <c r="R11" s="39"/>
      <c r="S11" s="40"/>
      <c r="T11" s="48"/>
      <c r="U11" s="56"/>
      <c r="V11" s="57"/>
      <c r="W11" s="58"/>
      <c r="X11" s="59"/>
      <c r="Y11" s="38"/>
      <c r="Z11" s="39"/>
      <c r="AA11" s="40"/>
      <c r="AB11" s="48"/>
      <c r="AC11" s="66">
        <f>SUM(H11,L11,P11,T11)</f>
        <v>1</v>
      </c>
      <c r="AD11" s="2"/>
      <c r="AE11" s="12"/>
      <c r="AF11" s="12"/>
      <c r="AG11" s="12"/>
      <c r="AH11" s="12"/>
      <c r="AI11" s="18"/>
      <c r="AJ11" s="2"/>
      <c r="AK11" s="2"/>
      <c r="AL11" s="2"/>
      <c r="AM11" s="2"/>
      <c r="AN11" s="2"/>
      <c r="AO11" s="2"/>
      <c r="AP11" s="2"/>
    </row>
    <row r="12" spans="1:42" ht="15.75" customHeight="1" thickBot="1">
      <c r="A12" s="338" t="s">
        <v>24</v>
      </c>
      <c r="B12" s="334"/>
      <c r="C12" s="334"/>
      <c r="D12" s="334"/>
      <c r="E12" s="334"/>
      <c r="F12" s="334"/>
      <c r="G12" s="334"/>
      <c r="H12" s="334"/>
      <c r="I12" s="335"/>
      <c r="J12" s="335"/>
      <c r="K12" s="335"/>
      <c r="L12" s="335"/>
      <c r="M12" s="334"/>
      <c r="N12" s="334"/>
      <c r="O12" s="334"/>
      <c r="P12" s="334"/>
      <c r="Q12" s="335"/>
      <c r="R12" s="335"/>
      <c r="S12" s="335"/>
      <c r="T12" s="335"/>
      <c r="U12" s="334"/>
      <c r="V12" s="334"/>
      <c r="W12" s="334"/>
      <c r="X12" s="334"/>
      <c r="Y12" s="335"/>
      <c r="Z12" s="335"/>
      <c r="AA12" s="335"/>
      <c r="AB12" s="335"/>
      <c r="AC12" s="337"/>
      <c r="AD12" s="2"/>
      <c r="AE12" s="12"/>
      <c r="AF12" s="12"/>
      <c r="AG12" s="12"/>
      <c r="AH12" s="12"/>
      <c r="AI12" s="18"/>
      <c r="AJ12" s="2"/>
      <c r="AK12" s="2"/>
      <c r="AL12" s="2"/>
      <c r="AM12" s="2"/>
      <c r="AN12" s="2"/>
      <c r="AO12" s="2"/>
      <c r="AP12" s="2"/>
    </row>
    <row r="13" spans="1:42" ht="12.75">
      <c r="A13" s="191" t="s">
        <v>122</v>
      </c>
      <c r="B13" s="109">
        <f>SUM(C13:D13)</f>
        <v>30</v>
      </c>
      <c r="C13" s="104">
        <f>SUM(E13,I13,M13,Q13,U13,Y13)</f>
        <v>30</v>
      </c>
      <c r="D13" s="105">
        <f>SUM(F13,J13,N13,R13,V13,Z13)</f>
        <v>0</v>
      </c>
      <c r="E13" s="151">
        <v>30</v>
      </c>
      <c r="F13" s="152"/>
      <c r="G13" s="152"/>
      <c r="H13" s="54">
        <v>2</v>
      </c>
      <c r="I13" s="151"/>
      <c r="J13" s="152"/>
      <c r="K13" s="43"/>
      <c r="L13" s="54"/>
      <c r="M13" s="41"/>
      <c r="N13" s="42"/>
      <c r="O13" s="43"/>
      <c r="P13" s="54"/>
      <c r="Q13" s="151"/>
      <c r="R13" s="152"/>
      <c r="S13" s="43"/>
      <c r="T13" s="54"/>
      <c r="U13" s="151"/>
      <c r="V13" s="152"/>
      <c r="W13" s="43"/>
      <c r="X13" s="54"/>
      <c r="Y13" s="151"/>
      <c r="Z13" s="152"/>
      <c r="AA13" s="43"/>
      <c r="AB13" s="268"/>
      <c r="AC13" s="79">
        <f>SUM(H13,L13,P13,T13,X13,AB13)</f>
        <v>2</v>
      </c>
      <c r="AD13" s="2"/>
      <c r="AE13" s="12"/>
      <c r="AF13" s="12"/>
      <c r="AG13" s="12"/>
      <c r="AH13" s="188"/>
      <c r="AI13" s="18"/>
      <c r="AJ13" s="2"/>
      <c r="AK13" s="2"/>
      <c r="AL13" s="2"/>
      <c r="AM13" s="2"/>
      <c r="AN13" s="2"/>
      <c r="AO13" s="2"/>
      <c r="AP13" s="2"/>
    </row>
    <row r="14" spans="1:42" ht="12.75">
      <c r="A14" s="189" t="s">
        <v>123</v>
      </c>
      <c r="B14" s="80">
        <v>30</v>
      </c>
      <c r="C14" s="100">
        <v>30</v>
      </c>
      <c r="D14" s="166">
        <v>0</v>
      </c>
      <c r="E14" s="27">
        <v>30</v>
      </c>
      <c r="F14" s="89"/>
      <c r="G14" s="89"/>
      <c r="H14" s="49">
        <v>2</v>
      </c>
      <c r="I14" s="27"/>
      <c r="J14" s="89"/>
      <c r="K14" s="29"/>
      <c r="L14" s="49"/>
      <c r="M14" s="44"/>
      <c r="N14" s="90"/>
      <c r="O14" s="29"/>
      <c r="P14" s="49"/>
      <c r="Q14" s="27"/>
      <c r="R14" s="89"/>
      <c r="S14" s="29"/>
      <c r="T14" s="49"/>
      <c r="U14" s="27"/>
      <c r="V14" s="89"/>
      <c r="W14" s="29"/>
      <c r="X14" s="49"/>
      <c r="Y14" s="27"/>
      <c r="Z14" s="89"/>
      <c r="AA14" s="29"/>
      <c r="AB14" s="52"/>
      <c r="AC14" s="70">
        <f aca="true" t="shared" si="1" ref="AC14:AC25">SUM(H14,L14,P14,T14,X14,AB14)</f>
        <v>2</v>
      </c>
      <c r="AD14" s="2"/>
      <c r="AE14" s="12"/>
      <c r="AF14" s="12"/>
      <c r="AG14" s="12"/>
      <c r="AH14" s="188"/>
      <c r="AI14" s="18"/>
      <c r="AJ14" s="2"/>
      <c r="AK14" s="2"/>
      <c r="AL14" s="2"/>
      <c r="AM14" s="2"/>
      <c r="AN14" s="2"/>
      <c r="AO14" s="2"/>
      <c r="AP14" s="2"/>
    </row>
    <row r="15" spans="1:42" ht="12.75">
      <c r="A15" s="189" t="s">
        <v>46</v>
      </c>
      <c r="B15" s="80">
        <v>25</v>
      </c>
      <c r="C15" s="100">
        <v>10</v>
      </c>
      <c r="D15" s="166">
        <v>15</v>
      </c>
      <c r="E15" s="27"/>
      <c r="F15" s="89"/>
      <c r="G15" s="89"/>
      <c r="H15" s="49"/>
      <c r="I15" s="27"/>
      <c r="J15" s="89"/>
      <c r="K15" s="29"/>
      <c r="L15" s="49"/>
      <c r="M15" s="44"/>
      <c r="N15" s="90"/>
      <c r="O15" s="29"/>
      <c r="P15" s="49"/>
      <c r="Q15" s="27">
        <v>10</v>
      </c>
      <c r="R15" s="89">
        <v>15</v>
      </c>
      <c r="S15" s="29" t="s">
        <v>32</v>
      </c>
      <c r="T15" s="49">
        <v>3</v>
      </c>
      <c r="U15" s="27"/>
      <c r="V15" s="89"/>
      <c r="W15" s="29"/>
      <c r="X15" s="49"/>
      <c r="Y15" s="27"/>
      <c r="Z15" s="89"/>
      <c r="AA15" s="29"/>
      <c r="AB15" s="52"/>
      <c r="AC15" s="70">
        <f t="shared" si="1"/>
        <v>3</v>
      </c>
      <c r="AD15" s="2"/>
      <c r="AE15" s="12"/>
      <c r="AF15" s="12"/>
      <c r="AG15" s="12"/>
      <c r="AH15" s="188"/>
      <c r="AI15" s="18"/>
      <c r="AJ15" s="2"/>
      <c r="AK15" s="2"/>
      <c r="AL15" s="2"/>
      <c r="AM15" s="2"/>
      <c r="AN15" s="2"/>
      <c r="AO15" s="2"/>
      <c r="AP15" s="2"/>
    </row>
    <row r="16" spans="1:42" ht="15.75" customHeight="1">
      <c r="A16" s="176" t="s">
        <v>90</v>
      </c>
      <c r="B16" s="62">
        <v>15</v>
      </c>
      <c r="C16" s="91">
        <v>15</v>
      </c>
      <c r="D16" s="106">
        <f>SUM(F16,J16,N16,R16,V16,Z16)</f>
        <v>0</v>
      </c>
      <c r="E16" s="35"/>
      <c r="F16" s="36"/>
      <c r="G16" s="36"/>
      <c r="H16" s="50"/>
      <c r="I16" s="35"/>
      <c r="J16" s="36"/>
      <c r="K16" s="33"/>
      <c r="L16" s="50"/>
      <c r="M16" s="35">
        <v>15</v>
      </c>
      <c r="N16" s="36"/>
      <c r="O16" s="33"/>
      <c r="P16" s="50">
        <v>1</v>
      </c>
      <c r="Q16" s="35"/>
      <c r="R16" s="36"/>
      <c r="S16" s="33"/>
      <c r="T16" s="50"/>
      <c r="U16" s="35"/>
      <c r="V16" s="36"/>
      <c r="W16" s="33"/>
      <c r="X16" s="50"/>
      <c r="Y16" s="35"/>
      <c r="Z16" s="36"/>
      <c r="AA16" s="33"/>
      <c r="AB16" s="53"/>
      <c r="AC16" s="70">
        <f t="shared" si="1"/>
        <v>1</v>
      </c>
      <c r="AD16" s="2"/>
      <c r="AE16" s="12"/>
      <c r="AF16" s="12"/>
      <c r="AG16" s="12"/>
      <c r="AH16" s="12"/>
      <c r="AI16" s="18"/>
      <c r="AJ16" s="2"/>
      <c r="AK16" s="2"/>
      <c r="AL16" s="2"/>
      <c r="AM16" s="2"/>
      <c r="AN16" s="2"/>
      <c r="AO16" s="2"/>
      <c r="AP16" s="2"/>
    </row>
    <row r="17" spans="1:42" ht="15.75" customHeight="1">
      <c r="A17" s="189" t="s">
        <v>152</v>
      </c>
      <c r="B17" s="80">
        <v>15</v>
      </c>
      <c r="C17" s="100">
        <v>15</v>
      </c>
      <c r="D17" s="166">
        <v>0</v>
      </c>
      <c r="E17" s="44"/>
      <c r="F17" s="90"/>
      <c r="G17" s="90"/>
      <c r="H17" s="49"/>
      <c r="I17" s="44">
        <v>15</v>
      </c>
      <c r="J17" s="90"/>
      <c r="K17" s="29" t="s">
        <v>32</v>
      </c>
      <c r="L17" s="49">
        <v>1.5</v>
      </c>
      <c r="M17" s="44"/>
      <c r="N17" s="90"/>
      <c r="O17" s="29"/>
      <c r="P17" s="49"/>
      <c r="Q17" s="44"/>
      <c r="R17" s="90"/>
      <c r="S17" s="29"/>
      <c r="T17" s="49"/>
      <c r="U17" s="44"/>
      <c r="V17" s="90"/>
      <c r="W17" s="29"/>
      <c r="X17" s="49"/>
      <c r="Y17" s="44"/>
      <c r="Z17" s="90"/>
      <c r="AA17" s="29"/>
      <c r="AB17" s="52"/>
      <c r="AC17" s="70">
        <f>SUM(H17,L17,P17,T17,X17,AB17)</f>
        <v>1.5</v>
      </c>
      <c r="AD17" s="2"/>
      <c r="AE17" s="12"/>
      <c r="AF17" s="12"/>
      <c r="AG17" s="12"/>
      <c r="AH17" s="12"/>
      <c r="AI17" s="18"/>
      <c r="AJ17" s="2"/>
      <c r="AK17" s="2"/>
      <c r="AL17" s="2"/>
      <c r="AM17" s="2"/>
      <c r="AN17" s="2"/>
      <c r="AO17" s="2"/>
      <c r="AP17" s="2"/>
    </row>
    <row r="18" spans="1:42" ht="12.75">
      <c r="A18" s="189" t="s">
        <v>108</v>
      </c>
      <c r="B18" s="80">
        <v>30</v>
      </c>
      <c r="C18" s="100">
        <v>30</v>
      </c>
      <c r="D18" s="166">
        <v>0</v>
      </c>
      <c r="E18" s="27"/>
      <c r="F18" s="89"/>
      <c r="G18" s="89"/>
      <c r="H18" s="49"/>
      <c r="I18" s="27"/>
      <c r="J18" s="89"/>
      <c r="K18" s="29"/>
      <c r="L18" s="49"/>
      <c r="M18" s="44"/>
      <c r="N18" s="90"/>
      <c r="O18" s="29"/>
      <c r="P18" s="49"/>
      <c r="Q18" s="27"/>
      <c r="R18" s="89"/>
      <c r="S18" s="29"/>
      <c r="T18" s="49"/>
      <c r="U18" s="27"/>
      <c r="V18" s="89"/>
      <c r="W18" s="29"/>
      <c r="X18" s="49"/>
      <c r="Y18" s="27">
        <v>30</v>
      </c>
      <c r="Z18" s="89"/>
      <c r="AA18" s="29"/>
      <c r="AB18" s="52">
        <v>2</v>
      </c>
      <c r="AC18" s="70">
        <f t="shared" si="1"/>
        <v>2</v>
      </c>
      <c r="AD18" s="2"/>
      <c r="AE18" s="12"/>
      <c r="AF18" s="12"/>
      <c r="AG18" s="12"/>
      <c r="AH18" s="188"/>
      <c r="AI18" s="18"/>
      <c r="AJ18" s="2"/>
      <c r="AK18" s="2"/>
      <c r="AL18" s="2"/>
      <c r="AM18" s="2"/>
      <c r="AN18" s="2"/>
      <c r="AO18" s="2"/>
      <c r="AP18" s="2"/>
    </row>
    <row r="19" spans="1:42" ht="12.75">
      <c r="A19" s="230" t="s">
        <v>147</v>
      </c>
      <c r="B19" s="80">
        <v>45</v>
      </c>
      <c r="C19" s="100">
        <v>15</v>
      </c>
      <c r="D19" s="166">
        <v>30</v>
      </c>
      <c r="E19" s="27">
        <v>15</v>
      </c>
      <c r="F19" s="89">
        <v>30</v>
      </c>
      <c r="G19" s="29" t="s">
        <v>32</v>
      </c>
      <c r="H19" s="49">
        <v>4</v>
      </c>
      <c r="I19" s="27"/>
      <c r="J19" s="89"/>
      <c r="K19" s="29"/>
      <c r="L19" s="49"/>
      <c r="M19" s="44"/>
      <c r="N19" s="90"/>
      <c r="O19" s="29"/>
      <c r="P19" s="49"/>
      <c r="Q19" s="27"/>
      <c r="R19" s="89"/>
      <c r="S19" s="29"/>
      <c r="T19" s="49"/>
      <c r="U19" s="27"/>
      <c r="V19" s="89"/>
      <c r="W19" s="29"/>
      <c r="X19" s="49"/>
      <c r="Y19" s="27"/>
      <c r="Z19" s="89"/>
      <c r="AA19" s="29"/>
      <c r="AB19" s="52"/>
      <c r="AC19" s="70">
        <f t="shared" si="1"/>
        <v>4</v>
      </c>
      <c r="AD19" s="2"/>
      <c r="AE19" s="12"/>
      <c r="AF19" s="12"/>
      <c r="AG19" s="12"/>
      <c r="AH19" s="188"/>
      <c r="AI19" s="18"/>
      <c r="AJ19" s="2"/>
      <c r="AK19" s="2"/>
      <c r="AL19" s="2"/>
      <c r="AM19" s="2"/>
      <c r="AN19" s="2"/>
      <c r="AO19" s="2"/>
      <c r="AP19" s="2"/>
    </row>
    <row r="20" spans="1:42" ht="12.75">
      <c r="A20" s="230" t="s">
        <v>116</v>
      </c>
      <c r="B20" s="80">
        <v>45</v>
      </c>
      <c r="C20" s="100">
        <v>15</v>
      </c>
      <c r="D20" s="166">
        <v>30</v>
      </c>
      <c r="E20" s="27">
        <v>15</v>
      </c>
      <c r="F20" s="89">
        <v>30</v>
      </c>
      <c r="G20" s="29" t="s">
        <v>32</v>
      </c>
      <c r="H20" s="49">
        <v>4</v>
      </c>
      <c r="I20" s="27"/>
      <c r="J20" s="89"/>
      <c r="K20" s="29"/>
      <c r="L20" s="49"/>
      <c r="M20" s="44"/>
      <c r="N20" s="90"/>
      <c r="O20" s="29"/>
      <c r="P20" s="49"/>
      <c r="Q20" s="27"/>
      <c r="R20" s="89"/>
      <c r="S20" s="29"/>
      <c r="T20" s="49"/>
      <c r="U20" s="27"/>
      <c r="V20" s="89"/>
      <c r="W20" s="29"/>
      <c r="X20" s="49"/>
      <c r="Y20" s="27"/>
      <c r="Z20" s="89"/>
      <c r="AA20" s="29"/>
      <c r="AB20" s="52"/>
      <c r="AC20" s="70">
        <f t="shared" si="1"/>
        <v>4</v>
      </c>
      <c r="AD20" s="2"/>
      <c r="AE20" s="12"/>
      <c r="AF20" s="12"/>
      <c r="AG20" s="12"/>
      <c r="AH20" s="188"/>
      <c r="AI20" s="18"/>
      <c r="AJ20" s="2"/>
      <c r="AK20" s="2"/>
      <c r="AL20" s="2"/>
      <c r="AM20" s="2"/>
      <c r="AN20" s="2"/>
      <c r="AO20" s="2"/>
      <c r="AP20" s="2"/>
    </row>
    <row r="21" spans="1:42" ht="12.75">
      <c r="A21" s="230" t="s">
        <v>92</v>
      </c>
      <c r="B21" s="80">
        <v>15</v>
      </c>
      <c r="C21" s="100">
        <v>5</v>
      </c>
      <c r="D21" s="166">
        <v>10</v>
      </c>
      <c r="E21" s="27"/>
      <c r="F21" s="89"/>
      <c r="G21" s="89"/>
      <c r="H21" s="49"/>
      <c r="I21" s="27">
        <v>5</v>
      </c>
      <c r="J21" s="89">
        <v>10</v>
      </c>
      <c r="K21" s="29" t="s">
        <v>32</v>
      </c>
      <c r="L21" s="49">
        <v>2</v>
      </c>
      <c r="M21" s="44"/>
      <c r="N21" s="90"/>
      <c r="O21" s="29"/>
      <c r="P21" s="49"/>
      <c r="Q21" s="27"/>
      <c r="R21" s="89"/>
      <c r="S21" s="29"/>
      <c r="T21" s="49"/>
      <c r="U21" s="27"/>
      <c r="V21" s="89"/>
      <c r="W21" s="29"/>
      <c r="X21" s="49"/>
      <c r="Y21" s="27"/>
      <c r="Z21" s="89"/>
      <c r="AA21" s="29"/>
      <c r="AB21" s="52"/>
      <c r="AC21" s="70">
        <f t="shared" si="1"/>
        <v>2</v>
      </c>
      <c r="AD21" s="2"/>
      <c r="AE21" s="12"/>
      <c r="AF21" s="12"/>
      <c r="AG21" s="12"/>
      <c r="AH21" s="188"/>
      <c r="AI21" s="18"/>
      <c r="AJ21" s="2"/>
      <c r="AK21" s="2"/>
      <c r="AL21" s="2"/>
      <c r="AM21" s="2"/>
      <c r="AN21" s="2"/>
      <c r="AO21" s="2"/>
      <c r="AP21" s="2"/>
    </row>
    <row r="22" spans="1:42" ht="12.75">
      <c r="A22" s="176" t="s">
        <v>91</v>
      </c>
      <c r="B22" s="62">
        <f>SUM(C22:D22)</f>
        <v>30</v>
      </c>
      <c r="C22" s="91">
        <f>SUM(E22,I22,M22,Q22,U22,Y22)</f>
        <v>15</v>
      </c>
      <c r="D22" s="106">
        <f>SUM(F22,J22,N22,R22,V22,Z22)</f>
        <v>15</v>
      </c>
      <c r="E22" s="30"/>
      <c r="F22" s="32"/>
      <c r="G22" s="32"/>
      <c r="H22" s="50"/>
      <c r="I22" s="30"/>
      <c r="J22" s="32"/>
      <c r="K22" s="33"/>
      <c r="L22" s="50"/>
      <c r="M22" s="35">
        <v>15</v>
      </c>
      <c r="N22" s="36">
        <v>15</v>
      </c>
      <c r="O22" s="33" t="s">
        <v>32</v>
      </c>
      <c r="P22" s="50">
        <v>3</v>
      </c>
      <c r="Q22" s="30"/>
      <c r="R22" s="32"/>
      <c r="S22" s="33"/>
      <c r="T22" s="50"/>
      <c r="U22" s="30"/>
      <c r="V22" s="32"/>
      <c r="W22" s="33"/>
      <c r="X22" s="50"/>
      <c r="Y22" s="30"/>
      <c r="Z22" s="32"/>
      <c r="AA22" s="33"/>
      <c r="AB22" s="53"/>
      <c r="AC22" s="70">
        <f t="shared" si="1"/>
        <v>3</v>
      </c>
      <c r="AD22" s="2"/>
      <c r="AE22" s="12"/>
      <c r="AF22" s="12"/>
      <c r="AG22" s="12"/>
      <c r="AH22" s="188"/>
      <c r="AI22" s="18"/>
      <c r="AJ22" s="2"/>
      <c r="AK22" s="2"/>
      <c r="AL22" s="2"/>
      <c r="AM22" s="2"/>
      <c r="AN22" s="2"/>
      <c r="AO22" s="2"/>
      <c r="AP22" s="2"/>
    </row>
    <row r="23" spans="1:42" ht="12.75">
      <c r="A23" s="176" t="s">
        <v>78</v>
      </c>
      <c r="B23" s="62">
        <v>15</v>
      </c>
      <c r="C23" s="91">
        <v>0</v>
      </c>
      <c r="D23" s="106">
        <v>15</v>
      </c>
      <c r="E23" s="30"/>
      <c r="F23" s="32"/>
      <c r="G23" s="32"/>
      <c r="H23" s="50"/>
      <c r="I23" s="30"/>
      <c r="J23" s="32"/>
      <c r="K23" s="33"/>
      <c r="L23" s="50"/>
      <c r="M23" s="35"/>
      <c r="N23" s="36"/>
      <c r="O23" s="33"/>
      <c r="P23" s="50"/>
      <c r="Q23" s="30"/>
      <c r="R23" s="32">
        <v>15</v>
      </c>
      <c r="S23" s="33" t="s">
        <v>32</v>
      </c>
      <c r="T23" s="50">
        <v>2</v>
      </c>
      <c r="U23" s="30"/>
      <c r="V23" s="32"/>
      <c r="W23" s="33"/>
      <c r="X23" s="50"/>
      <c r="Y23" s="30"/>
      <c r="Z23" s="32"/>
      <c r="AA23" s="33"/>
      <c r="AB23" s="53"/>
      <c r="AC23" s="70">
        <f t="shared" si="1"/>
        <v>2</v>
      </c>
      <c r="AD23" s="2"/>
      <c r="AE23" s="12"/>
      <c r="AF23" s="12"/>
      <c r="AG23" s="12"/>
      <c r="AH23" s="188"/>
      <c r="AI23" s="18"/>
      <c r="AJ23" s="2"/>
      <c r="AK23" s="2"/>
      <c r="AL23" s="2"/>
      <c r="AM23" s="2"/>
      <c r="AN23" s="2"/>
      <c r="AO23" s="2"/>
      <c r="AP23" s="2"/>
    </row>
    <row r="24" spans="1:42" ht="15.75" customHeight="1">
      <c r="A24" s="189" t="s">
        <v>61</v>
      </c>
      <c r="B24" s="80">
        <v>15</v>
      </c>
      <c r="C24" s="100">
        <v>5</v>
      </c>
      <c r="D24" s="166">
        <v>10</v>
      </c>
      <c r="E24" s="44"/>
      <c r="F24" s="90"/>
      <c r="G24" s="29"/>
      <c r="H24" s="49"/>
      <c r="I24" s="44">
        <v>5</v>
      </c>
      <c r="J24" s="90">
        <v>10</v>
      </c>
      <c r="K24" s="29"/>
      <c r="L24" s="49">
        <v>1</v>
      </c>
      <c r="M24" s="44"/>
      <c r="N24" s="90"/>
      <c r="O24" s="29"/>
      <c r="P24" s="49"/>
      <c r="Q24" s="27"/>
      <c r="R24" s="6"/>
      <c r="S24" s="29"/>
      <c r="T24" s="49"/>
      <c r="U24" s="44"/>
      <c r="V24" s="90"/>
      <c r="W24" s="223"/>
      <c r="X24" s="49"/>
      <c r="Y24" s="44"/>
      <c r="Z24" s="90"/>
      <c r="AA24" s="29"/>
      <c r="AB24" s="52"/>
      <c r="AC24" s="70">
        <f>SUM(H24,L24,P24,T24,X24,AB24)</f>
        <v>1</v>
      </c>
      <c r="AD24" s="2"/>
      <c r="AE24" s="12"/>
      <c r="AF24" s="12"/>
      <c r="AG24" s="12"/>
      <c r="AH24" s="12"/>
      <c r="AI24" s="18"/>
      <c r="AJ24" s="2"/>
      <c r="AK24" s="2"/>
      <c r="AL24" s="2"/>
      <c r="AM24" s="2"/>
      <c r="AN24" s="2"/>
      <c r="AO24" s="2"/>
      <c r="AP24" s="2"/>
    </row>
    <row r="25" spans="1:42" ht="15.75" customHeight="1">
      <c r="A25" s="176" t="s">
        <v>140</v>
      </c>
      <c r="B25" s="62">
        <v>30</v>
      </c>
      <c r="C25" s="91">
        <v>30</v>
      </c>
      <c r="D25" s="106">
        <f>SUM(F25,J25,N25,R25,V25,Z25)</f>
        <v>0</v>
      </c>
      <c r="E25" s="35">
        <v>30</v>
      </c>
      <c r="F25" s="36"/>
      <c r="G25" s="36"/>
      <c r="H25" s="50">
        <v>2</v>
      </c>
      <c r="I25" s="35"/>
      <c r="J25" s="36"/>
      <c r="K25" s="33"/>
      <c r="L25" s="50"/>
      <c r="M25" s="35"/>
      <c r="N25" s="36"/>
      <c r="O25" s="33"/>
      <c r="P25" s="50"/>
      <c r="Q25" s="35"/>
      <c r="R25" s="36"/>
      <c r="S25" s="33"/>
      <c r="T25" s="50"/>
      <c r="U25" s="35"/>
      <c r="V25" s="36"/>
      <c r="W25" s="33"/>
      <c r="X25" s="50"/>
      <c r="Y25" s="35"/>
      <c r="Z25" s="36"/>
      <c r="AA25" s="33"/>
      <c r="AB25" s="53"/>
      <c r="AC25" s="70">
        <f t="shared" si="1"/>
        <v>2</v>
      </c>
      <c r="AD25" s="2"/>
      <c r="AE25" s="12"/>
      <c r="AF25" s="12"/>
      <c r="AG25" s="12"/>
      <c r="AH25" s="12"/>
      <c r="AI25" s="18"/>
      <c r="AJ25" s="2"/>
      <c r="AK25" s="2"/>
      <c r="AL25" s="2"/>
      <c r="AM25" s="2"/>
      <c r="AN25" s="2"/>
      <c r="AO25" s="2"/>
      <c r="AP25" s="2"/>
    </row>
    <row r="26" spans="1:42" ht="15.75" customHeight="1">
      <c r="A26" s="176" t="s">
        <v>161</v>
      </c>
      <c r="B26" s="62">
        <v>45</v>
      </c>
      <c r="C26" s="91">
        <v>15</v>
      </c>
      <c r="D26" s="106">
        <v>30</v>
      </c>
      <c r="E26" s="35">
        <v>15</v>
      </c>
      <c r="F26" s="36">
        <v>30</v>
      </c>
      <c r="G26" s="33" t="s">
        <v>32</v>
      </c>
      <c r="H26" s="50">
        <v>3.5</v>
      </c>
      <c r="I26" s="35"/>
      <c r="J26" s="36"/>
      <c r="K26" s="33"/>
      <c r="L26" s="50"/>
      <c r="M26" s="35"/>
      <c r="N26" s="36"/>
      <c r="O26" s="33"/>
      <c r="P26" s="50"/>
      <c r="Q26" s="35"/>
      <c r="R26" s="36"/>
      <c r="S26" s="33"/>
      <c r="T26" s="50"/>
      <c r="U26" s="35"/>
      <c r="V26" s="36"/>
      <c r="W26" s="33"/>
      <c r="X26" s="50"/>
      <c r="Y26" s="35"/>
      <c r="Z26" s="36"/>
      <c r="AA26" s="33"/>
      <c r="AB26" s="53"/>
      <c r="AC26" s="70">
        <f>SUM(H26,L26,P26,T26,X26,AB26)</f>
        <v>3.5</v>
      </c>
      <c r="AD26" s="2"/>
      <c r="AE26" s="12"/>
      <c r="AF26" s="12"/>
      <c r="AG26" s="12"/>
      <c r="AH26" s="12"/>
      <c r="AI26" s="18"/>
      <c r="AJ26" s="12"/>
      <c r="AK26" s="12"/>
      <c r="AL26" s="12"/>
      <c r="AM26" s="2"/>
      <c r="AN26" s="2"/>
      <c r="AO26" s="2"/>
      <c r="AP26" s="2"/>
    </row>
    <row r="27" spans="1:42" ht="15.75" customHeight="1" thickBot="1">
      <c r="A27" s="176" t="s">
        <v>65</v>
      </c>
      <c r="B27" s="62">
        <v>15</v>
      </c>
      <c r="C27" s="91">
        <v>15</v>
      </c>
      <c r="D27" s="106">
        <f>SUM(F27,J27,N27,R27,V27,Z27)</f>
        <v>0</v>
      </c>
      <c r="E27" s="35"/>
      <c r="F27" s="36"/>
      <c r="G27" s="36"/>
      <c r="H27" s="50"/>
      <c r="I27" s="35"/>
      <c r="J27" s="36"/>
      <c r="K27" s="33"/>
      <c r="L27" s="50"/>
      <c r="M27" s="35"/>
      <c r="N27" s="36"/>
      <c r="O27" s="33"/>
      <c r="P27" s="50"/>
      <c r="Q27" s="35"/>
      <c r="R27" s="36"/>
      <c r="S27" s="33"/>
      <c r="T27" s="50"/>
      <c r="U27" s="35">
        <v>15</v>
      </c>
      <c r="V27" s="36"/>
      <c r="W27" s="33"/>
      <c r="X27" s="50">
        <v>1</v>
      </c>
      <c r="Y27" s="35"/>
      <c r="Z27" s="36"/>
      <c r="AA27" s="33"/>
      <c r="AB27" s="53"/>
      <c r="AC27" s="76">
        <f>SUM(H27,L27,P27,T27,X27,AB27)</f>
        <v>1</v>
      </c>
      <c r="AD27" s="2"/>
      <c r="AE27" s="12"/>
      <c r="AF27" s="12"/>
      <c r="AG27" s="12"/>
      <c r="AH27" s="12"/>
      <c r="AI27" s="18"/>
      <c r="AJ27" s="2"/>
      <c r="AK27" s="2"/>
      <c r="AL27" s="2"/>
      <c r="AM27" s="2"/>
      <c r="AN27" s="2"/>
      <c r="AO27" s="2"/>
      <c r="AP27" s="2"/>
    </row>
    <row r="28" spans="1:42" ht="15.75" customHeight="1" thickBot="1">
      <c r="A28" s="338" t="s">
        <v>23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9"/>
      <c r="AD28" s="2"/>
      <c r="AE28" s="12"/>
      <c r="AF28" s="12"/>
      <c r="AG28" s="12"/>
      <c r="AH28" s="12"/>
      <c r="AI28" s="18"/>
      <c r="AJ28" s="12"/>
      <c r="AK28" s="12"/>
      <c r="AL28" s="12"/>
      <c r="AM28" s="2"/>
      <c r="AN28" s="2"/>
      <c r="AO28" s="2"/>
      <c r="AP28" s="2"/>
    </row>
    <row r="29" spans="1:42" ht="15.75" customHeight="1">
      <c r="A29" s="189" t="s">
        <v>93</v>
      </c>
      <c r="B29" s="80">
        <v>30</v>
      </c>
      <c r="C29" s="100">
        <v>6</v>
      </c>
      <c r="D29" s="166">
        <v>24</v>
      </c>
      <c r="E29" s="44"/>
      <c r="F29" s="90"/>
      <c r="G29" s="29"/>
      <c r="H29" s="49"/>
      <c r="I29" s="44">
        <v>6</v>
      </c>
      <c r="J29" s="90">
        <v>24</v>
      </c>
      <c r="K29" s="29"/>
      <c r="L29" s="49">
        <v>2</v>
      </c>
      <c r="M29" s="44"/>
      <c r="N29" s="90"/>
      <c r="O29" s="29"/>
      <c r="P29" s="49"/>
      <c r="Q29" s="27"/>
      <c r="R29" s="6"/>
      <c r="S29" s="29"/>
      <c r="T29" s="49"/>
      <c r="U29" s="44"/>
      <c r="V29" s="90"/>
      <c r="W29" s="223"/>
      <c r="X29" s="49"/>
      <c r="Y29" s="44"/>
      <c r="Z29" s="90"/>
      <c r="AA29" s="29"/>
      <c r="AB29" s="49"/>
      <c r="AC29" s="69">
        <f>SUM(H29,L29,P29,T29,X29,AB29)</f>
        <v>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>
      <c r="A30" s="189" t="s">
        <v>63</v>
      </c>
      <c r="B30" s="80">
        <v>65</v>
      </c>
      <c r="C30" s="100">
        <v>5</v>
      </c>
      <c r="D30" s="166">
        <v>60</v>
      </c>
      <c r="E30" s="44">
        <v>5</v>
      </c>
      <c r="F30" s="90">
        <v>15</v>
      </c>
      <c r="G30" s="29"/>
      <c r="H30" s="49">
        <v>1</v>
      </c>
      <c r="I30" s="44"/>
      <c r="J30" s="90">
        <v>15</v>
      </c>
      <c r="K30" s="29"/>
      <c r="L30" s="49">
        <v>1</v>
      </c>
      <c r="M30" s="44"/>
      <c r="N30" s="90">
        <v>15</v>
      </c>
      <c r="O30" s="29"/>
      <c r="P30" s="49">
        <v>1</v>
      </c>
      <c r="Q30" s="27"/>
      <c r="R30" s="6">
        <v>15</v>
      </c>
      <c r="S30" s="29"/>
      <c r="T30" s="49">
        <v>1</v>
      </c>
      <c r="U30" s="44"/>
      <c r="V30" s="90"/>
      <c r="W30" s="223"/>
      <c r="X30" s="49"/>
      <c r="Y30" s="44"/>
      <c r="Z30" s="90"/>
      <c r="AA30" s="29"/>
      <c r="AB30" s="49"/>
      <c r="AC30" s="69">
        <f aca="true" t="shared" si="2" ref="AC30:AC51">SUM(H30,L30,P30,T30,X30,AB30)</f>
        <v>4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>
      <c r="A31" s="189" t="s">
        <v>94</v>
      </c>
      <c r="B31" s="80">
        <v>30</v>
      </c>
      <c r="C31" s="100">
        <v>6</v>
      </c>
      <c r="D31" s="166">
        <v>24</v>
      </c>
      <c r="E31" s="44"/>
      <c r="F31" s="90"/>
      <c r="G31" s="29"/>
      <c r="H31" s="49"/>
      <c r="I31" s="44"/>
      <c r="J31" s="90"/>
      <c r="K31" s="29"/>
      <c r="L31" s="49"/>
      <c r="M31" s="44">
        <v>6</v>
      </c>
      <c r="N31" s="90">
        <v>24</v>
      </c>
      <c r="O31" s="29"/>
      <c r="P31" s="49">
        <v>2</v>
      </c>
      <c r="Q31" s="27"/>
      <c r="R31" s="6"/>
      <c r="S31" s="29"/>
      <c r="T31" s="49"/>
      <c r="U31" s="44"/>
      <c r="V31" s="90"/>
      <c r="W31" s="223"/>
      <c r="X31" s="49"/>
      <c r="Y31" s="44"/>
      <c r="Z31" s="90"/>
      <c r="AA31" s="29"/>
      <c r="AB31" s="49"/>
      <c r="AC31" s="69">
        <f t="shared" si="2"/>
        <v>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>
      <c r="A32" s="189" t="s">
        <v>104</v>
      </c>
      <c r="B32" s="80">
        <v>45</v>
      </c>
      <c r="C32" s="100">
        <v>15</v>
      </c>
      <c r="D32" s="166">
        <v>30</v>
      </c>
      <c r="E32" s="44"/>
      <c r="F32" s="90"/>
      <c r="G32" s="29"/>
      <c r="H32" s="49"/>
      <c r="I32" s="44"/>
      <c r="J32" s="90"/>
      <c r="K32" s="29"/>
      <c r="L32" s="49"/>
      <c r="M32" s="44">
        <v>15</v>
      </c>
      <c r="N32" s="90"/>
      <c r="O32" s="29"/>
      <c r="P32" s="49">
        <v>1</v>
      </c>
      <c r="Q32" s="27"/>
      <c r="R32" s="6">
        <v>15</v>
      </c>
      <c r="S32" s="29"/>
      <c r="T32" s="49">
        <v>1</v>
      </c>
      <c r="U32" s="44"/>
      <c r="V32" s="90">
        <v>15</v>
      </c>
      <c r="W32" s="223" t="s">
        <v>32</v>
      </c>
      <c r="X32" s="49">
        <v>1.5</v>
      </c>
      <c r="Y32" s="44"/>
      <c r="Z32" s="90"/>
      <c r="AA32" s="29"/>
      <c r="AB32" s="49"/>
      <c r="AC32" s="69">
        <f t="shared" si="2"/>
        <v>3.5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>
      <c r="A33" s="189" t="s">
        <v>105</v>
      </c>
      <c r="B33" s="80">
        <v>45</v>
      </c>
      <c r="C33" s="100">
        <v>0</v>
      </c>
      <c r="D33" s="166">
        <v>45</v>
      </c>
      <c r="E33" s="44"/>
      <c r="F33" s="90">
        <v>15</v>
      </c>
      <c r="G33" s="29"/>
      <c r="H33" s="49">
        <v>1</v>
      </c>
      <c r="I33" s="44"/>
      <c r="J33" s="90">
        <v>15</v>
      </c>
      <c r="K33" s="29"/>
      <c r="L33" s="49">
        <v>1</v>
      </c>
      <c r="M33" s="44"/>
      <c r="N33" s="90">
        <v>15</v>
      </c>
      <c r="O33" s="29"/>
      <c r="P33" s="49">
        <v>1</v>
      </c>
      <c r="Q33" s="27"/>
      <c r="R33" s="6"/>
      <c r="S33" s="29"/>
      <c r="T33" s="49"/>
      <c r="U33" s="44"/>
      <c r="V33" s="90"/>
      <c r="W33" s="223"/>
      <c r="X33" s="49"/>
      <c r="Y33" s="44"/>
      <c r="Z33" s="90"/>
      <c r="AA33" s="29"/>
      <c r="AB33" s="49"/>
      <c r="AC33" s="69">
        <f t="shared" si="2"/>
        <v>3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>
      <c r="A34" s="189" t="s">
        <v>96</v>
      </c>
      <c r="B34" s="80">
        <v>15</v>
      </c>
      <c r="C34" s="100">
        <v>15</v>
      </c>
      <c r="D34" s="166">
        <v>0</v>
      </c>
      <c r="E34" s="44">
        <v>15</v>
      </c>
      <c r="F34" s="90"/>
      <c r="G34" s="29"/>
      <c r="H34" s="49">
        <v>1</v>
      </c>
      <c r="I34" s="44"/>
      <c r="J34" s="90"/>
      <c r="K34" s="29"/>
      <c r="L34" s="49"/>
      <c r="M34" s="44"/>
      <c r="N34" s="90"/>
      <c r="O34" s="29"/>
      <c r="P34" s="49"/>
      <c r="Q34" s="27"/>
      <c r="R34" s="6"/>
      <c r="S34" s="29"/>
      <c r="T34" s="49"/>
      <c r="U34" s="44"/>
      <c r="V34" s="90"/>
      <c r="W34" s="223"/>
      <c r="X34" s="49"/>
      <c r="Y34" s="44"/>
      <c r="Z34" s="90"/>
      <c r="AA34" s="29"/>
      <c r="AB34" s="49"/>
      <c r="AC34" s="69">
        <f t="shared" si="2"/>
        <v>1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customHeight="1">
      <c r="A35" s="263" t="s">
        <v>51</v>
      </c>
      <c r="B35" s="257">
        <v>30</v>
      </c>
      <c r="C35" s="98">
        <v>0</v>
      </c>
      <c r="D35" s="258">
        <v>30</v>
      </c>
      <c r="E35" s="37"/>
      <c r="F35" s="39"/>
      <c r="G35" s="40"/>
      <c r="H35" s="51"/>
      <c r="I35" s="37"/>
      <c r="J35" s="39"/>
      <c r="K35" s="40"/>
      <c r="L35" s="51"/>
      <c r="M35" s="37"/>
      <c r="N35" s="39">
        <v>15</v>
      </c>
      <c r="O35" s="40"/>
      <c r="P35" s="51">
        <v>1</v>
      </c>
      <c r="Q35" s="37"/>
      <c r="R35" s="38">
        <v>15</v>
      </c>
      <c r="S35" s="40"/>
      <c r="T35" s="51">
        <v>1</v>
      </c>
      <c r="U35" s="37"/>
      <c r="V35" s="39"/>
      <c r="W35" s="40"/>
      <c r="X35" s="51"/>
      <c r="Y35" s="37"/>
      <c r="Z35" s="39"/>
      <c r="AA35" s="40"/>
      <c r="AB35" s="51"/>
      <c r="AC35" s="69">
        <f t="shared" si="2"/>
        <v>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>
      <c r="A36" s="189" t="s">
        <v>114</v>
      </c>
      <c r="B36" s="80">
        <v>25</v>
      </c>
      <c r="C36" s="100">
        <v>25</v>
      </c>
      <c r="D36" s="166">
        <v>0</v>
      </c>
      <c r="E36" s="44">
        <v>25</v>
      </c>
      <c r="F36" s="90"/>
      <c r="G36" s="29"/>
      <c r="H36" s="49">
        <v>2</v>
      </c>
      <c r="I36" s="44"/>
      <c r="J36" s="90"/>
      <c r="K36" s="29"/>
      <c r="L36" s="49"/>
      <c r="M36" s="44"/>
      <c r="N36" s="90"/>
      <c r="O36" s="29"/>
      <c r="P36" s="49"/>
      <c r="Q36" s="27"/>
      <c r="R36" s="6"/>
      <c r="S36" s="29"/>
      <c r="T36" s="49"/>
      <c r="U36" s="44"/>
      <c r="V36" s="90"/>
      <c r="W36" s="223"/>
      <c r="X36" s="49"/>
      <c r="Y36" s="44"/>
      <c r="Z36" s="90"/>
      <c r="AA36" s="29"/>
      <c r="AB36" s="49"/>
      <c r="AC36" s="69">
        <f t="shared" si="2"/>
        <v>2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>
      <c r="A37" s="189" t="s">
        <v>139</v>
      </c>
      <c r="B37" s="80">
        <v>15</v>
      </c>
      <c r="C37" s="100">
        <v>0</v>
      </c>
      <c r="D37" s="166">
        <v>15</v>
      </c>
      <c r="E37" s="44"/>
      <c r="F37" s="90"/>
      <c r="G37" s="29"/>
      <c r="H37" s="49"/>
      <c r="I37" s="44"/>
      <c r="J37" s="90"/>
      <c r="K37" s="29"/>
      <c r="L37" s="49"/>
      <c r="M37" s="44"/>
      <c r="N37" s="90"/>
      <c r="O37" s="29"/>
      <c r="P37" s="49"/>
      <c r="Q37" s="27"/>
      <c r="R37" s="6"/>
      <c r="S37" s="29"/>
      <c r="T37" s="49"/>
      <c r="U37" s="44"/>
      <c r="V37" s="90">
        <v>15</v>
      </c>
      <c r="W37" s="223"/>
      <c r="X37" s="49">
        <v>1</v>
      </c>
      <c r="Y37" s="44"/>
      <c r="Z37" s="90"/>
      <c r="AA37" s="29"/>
      <c r="AB37" s="49"/>
      <c r="AC37" s="69">
        <f>SUM(H37,L37,P37,T37,X37,AB37)</f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>
      <c r="A38" s="189" t="s">
        <v>95</v>
      </c>
      <c r="B38" s="80">
        <v>15</v>
      </c>
      <c r="C38" s="100">
        <v>0</v>
      </c>
      <c r="D38" s="166">
        <v>15</v>
      </c>
      <c r="E38" s="44"/>
      <c r="F38" s="90">
        <v>15</v>
      </c>
      <c r="G38" s="29"/>
      <c r="H38" s="49">
        <v>1</v>
      </c>
      <c r="I38" s="44"/>
      <c r="J38" s="90"/>
      <c r="K38" s="29"/>
      <c r="L38" s="49"/>
      <c r="M38" s="44"/>
      <c r="N38" s="90"/>
      <c r="O38" s="29"/>
      <c r="P38" s="49"/>
      <c r="Q38" s="27"/>
      <c r="R38" s="6"/>
      <c r="S38" s="29"/>
      <c r="T38" s="49"/>
      <c r="U38" s="44"/>
      <c r="V38" s="90"/>
      <c r="W38" s="223"/>
      <c r="X38" s="49"/>
      <c r="Y38" s="44"/>
      <c r="Z38" s="90"/>
      <c r="AA38" s="29"/>
      <c r="AB38" s="49"/>
      <c r="AC38" s="69">
        <f t="shared" si="2"/>
        <v>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customHeight="1">
      <c r="A39" s="189" t="s">
        <v>97</v>
      </c>
      <c r="B39" s="80">
        <v>15</v>
      </c>
      <c r="C39" s="100">
        <v>15</v>
      </c>
      <c r="D39" s="166">
        <v>0</v>
      </c>
      <c r="E39" s="44">
        <v>15</v>
      </c>
      <c r="F39" s="90"/>
      <c r="G39" s="29"/>
      <c r="H39" s="49">
        <v>1</v>
      </c>
      <c r="I39" s="44"/>
      <c r="J39" s="90"/>
      <c r="K39" s="29"/>
      <c r="L39" s="49"/>
      <c r="M39" s="44"/>
      <c r="N39" s="90"/>
      <c r="O39" s="29"/>
      <c r="P39" s="49"/>
      <c r="Q39" s="27"/>
      <c r="R39" s="6"/>
      <c r="S39" s="29"/>
      <c r="T39" s="49"/>
      <c r="U39" s="44"/>
      <c r="V39" s="90"/>
      <c r="W39" s="223"/>
      <c r="X39" s="49"/>
      <c r="Y39" s="44"/>
      <c r="Z39" s="90"/>
      <c r="AA39" s="29"/>
      <c r="AB39" s="49"/>
      <c r="AC39" s="69">
        <f t="shared" si="2"/>
        <v>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>
      <c r="A40" s="189" t="s">
        <v>98</v>
      </c>
      <c r="B40" s="80">
        <v>15</v>
      </c>
      <c r="C40" s="100">
        <v>15</v>
      </c>
      <c r="D40" s="166">
        <v>0</v>
      </c>
      <c r="E40" s="44"/>
      <c r="F40" s="90"/>
      <c r="G40" s="29"/>
      <c r="H40" s="49"/>
      <c r="I40" s="44"/>
      <c r="J40" s="90"/>
      <c r="K40" s="29"/>
      <c r="L40" s="49"/>
      <c r="M40" s="44"/>
      <c r="N40" s="90"/>
      <c r="O40" s="29"/>
      <c r="P40" s="49"/>
      <c r="Q40" s="27">
        <v>15</v>
      </c>
      <c r="R40" s="6"/>
      <c r="S40" s="29"/>
      <c r="T40" s="49">
        <v>1</v>
      </c>
      <c r="U40" s="44"/>
      <c r="V40" s="90"/>
      <c r="W40" s="223"/>
      <c r="X40" s="49"/>
      <c r="Y40" s="44"/>
      <c r="Z40" s="90"/>
      <c r="AA40" s="29"/>
      <c r="AB40" s="49"/>
      <c r="AC40" s="69">
        <f t="shared" si="2"/>
        <v>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>
      <c r="A41" s="189" t="s">
        <v>99</v>
      </c>
      <c r="B41" s="80">
        <v>15</v>
      </c>
      <c r="C41" s="100">
        <v>15</v>
      </c>
      <c r="D41" s="166">
        <v>0</v>
      </c>
      <c r="E41" s="44"/>
      <c r="F41" s="90"/>
      <c r="G41" s="29"/>
      <c r="H41" s="49"/>
      <c r="I41" s="44"/>
      <c r="J41" s="90"/>
      <c r="K41" s="29"/>
      <c r="L41" s="49"/>
      <c r="M41" s="44">
        <v>15</v>
      </c>
      <c r="N41" s="90"/>
      <c r="O41" s="29"/>
      <c r="P41" s="49">
        <v>1</v>
      </c>
      <c r="Q41" s="27"/>
      <c r="R41" s="6"/>
      <c r="S41" s="29"/>
      <c r="T41" s="49"/>
      <c r="U41" s="44"/>
      <c r="V41" s="90"/>
      <c r="W41" s="223"/>
      <c r="X41" s="49"/>
      <c r="Y41" s="44"/>
      <c r="Z41" s="90"/>
      <c r="AA41" s="29"/>
      <c r="AB41" s="49"/>
      <c r="AC41" s="69">
        <f t="shared" si="2"/>
        <v>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>
      <c r="A42" s="189" t="s">
        <v>100</v>
      </c>
      <c r="B42" s="80">
        <v>30</v>
      </c>
      <c r="C42" s="100">
        <v>30</v>
      </c>
      <c r="D42" s="166">
        <v>0</v>
      </c>
      <c r="E42" s="44">
        <v>15</v>
      </c>
      <c r="F42" s="90"/>
      <c r="G42" s="29"/>
      <c r="H42" s="49">
        <v>1</v>
      </c>
      <c r="I42" s="44"/>
      <c r="J42" s="90"/>
      <c r="K42" s="29"/>
      <c r="L42" s="49"/>
      <c r="M42" s="44">
        <v>15</v>
      </c>
      <c r="N42" s="90"/>
      <c r="O42" s="29"/>
      <c r="P42" s="49">
        <v>1</v>
      </c>
      <c r="Q42" s="27"/>
      <c r="R42" s="6"/>
      <c r="S42" s="29"/>
      <c r="T42" s="49"/>
      <c r="U42" s="44"/>
      <c r="V42" s="90"/>
      <c r="W42" s="223"/>
      <c r="X42" s="49"/>
      <c r="Y42" s="44"/>
      <c r="Z42" s="90"/>
      <c r="AA42" s="29"/>
      <c r="AB42" s="49"/>
      <c r="AC42" s="69">
        <f t="shared" si="2"/>
        <v>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>
      <c r="A43" s="189" t="s">
        <v>53</v>
      </c>
      <c r="B43" s="80">
        <v>30</v>
      </c>
      <c r="C43" s="100">
        <v>6</v>
      </c>
      <c r="D43" s="166">
        <v>24</v>
      </c>
      <c r="E43" s="44"/>
      <c r="F43" s="90"/>
      <c r="G43" s="29"/>
      <c r="H43" s="49"/>
      <c r="I43" s="44">
        <v>6</v>
      </c>
      <c r="J43" s="90">
        <v>24</v>
      </c>
      <c r="K43" s="29"/>
      <c r="L43" s="49">
        <v>2</v>
      </c>
      <c r="M43" s="44"/>
      <c r="N43" s="90"/>
      <c r="O43" s="29"/>
      <c r="P43" s="49"/>
      <c r="Q43" s="27"/>
      <c r="R43" s="6"/>
      <c r="S43" s="29"/>
      <c r="T43" s="49"/>
      <c r="U43" s="44"/>
      <c r="V43" s="90"/>
      <c r="W43" s="223"/>
      <c r="X43" s="49"/>
      <c r="Y43" s="44"/>
      <c r="Z43" s="90"/>
      <c r="AA43" s="29"/>
      <c r="AB43" s="49"/>
      <c r="AC43" s="69">
        <f t="shared" si="2"/>
        <v>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>
      <c r="A44" s="189" t="s">
        <v>39</v>
      </c>
      <c r="B44" s="80">
        <v>25</v>
      </c>
      <c r="C44" s="100">
        <v>10</v>
      </c>
      <c r="D44" s="166">
        <v>15</v>
      </c>
      <c r="E44" s="44"/>
      <c r="F44" s="90"/>
      <c r="G44" s="29"/>
      <c r="H44" s="49"/>
      <c r="I44" s="44"/>
      <c r="J44" s="90"/>
      <c r="K44" s="29"/>
      <c r="L44" s="49"/>
      <c r="M44" s="44"/>
      <c r="N44" s="90"/>
      <c r="O44" s="29"/>
      <c r="P44" s="49"/>
      <c r="Q44" s="27">
        <v>10</v>
      </c>
      <c r="R44" s="6">
        <v>15</v>
      </c>
      <c r="S44" s="29"/>
      <c r="T44" s="49">
        <v>2</v>
      </c>
      <c r="U44" s="44"/>
      <c r="V44" s="90"/>
      <c r="W44" s="223"/>
      <c r="X44" s="49"/>
      <c r="Y44" s="44"/>
      <c r="Z44" s="90"/>
      <c r="AA44" s="29"/>
      <c r="AB44" s="49"/>
      <c r="AC44" s="69">
        <f t="shared" si="2"/>
        <v>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>
      <c r="A45" s="189" t="s">
        <v>135</v>
      </c>
      <c r="B45" s="80">
        <v>15</v>
      </c>
      <c r="C45" s="100">
        <v>0</v>
      </c>
      <c r="D45" s="166">
        <v>15</v>
      </c>
      <c r="E45" s="44"/>
      <c r="F45" s="90">
        <v>15</v>
      </c>
      <c r="G45" s="29"/>
      <c r="H45" s="49">
        <v>1</v>
      </c>
      <c r="I45" s="44"/>
      <c r="J45" s="90"/>
      <c r="K45" s="29"/>
      <c r="L45" s="49"/>
      <c r="M45" s="44"/>
      <c r="N45" s="90"/>
      <c r="O45" s="29"/>
      <c r="P45" s="49"/>
      <c r="Q45" s="27"/>
      <c r="R45" s="6"/>
      <c r="S45" s="29"/>
      <c r="T45" s="49"/>
      <c r="U45" s="44"/>
      <c r="V45" s="90"/>
      <c r="W45" s="223"/>
      <c r="X45" s="49"/>
      <c r="Y45" s="44"/>
      <c r="Z45" s="90"/>
      <c r="AA45" s="29"/>
      <c r="AB45" s="49"/>
      <c r="AC45" s="69">
        <f t="shared" si="2"/>
        <v>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>
      <c r="A46" s="189" t="s">
        <v>143</v>
      </c>
      <c r="B46" s="80">
        <v>30</v>
      </c>
      <c r="C46" s="100">
        <v>6</v>
      </c>
      <c r="D46" s="166">
        <v>24</v>
      </c>
      <c r="E46" s="44">
        <v>6</v>
      </c>
      <c r="F46" s="90">
        <v>24</v>
      </c>
      <c r="G46" s="29"/>
      <c r="H46" s="49">
        <v>2</v>
      </c>
      <c r="I46" s="44"/>
      <c r="J46" s="90"/>
      <c r="K46" s="29"/>
      <c r="L46" s="49"/>
      <c r="M46" s="44"/>
      <c r="N46" s="90"/>
      <c r="O46" s="29"/>
      <c r="P46" s="49"/>
      <c r="Q46" s="27"/>
      <c r="R46" s="6"/>
      <c r="S46" s="29"/>
      <c r="T46" s="49"/>
      <c r="U46" s="44"/>
      <c r="V46" s="90"/>
      <c r="W46" s="223"/>
      <c r="X46" s="49"/>
      <c r="Y46" s="44"/>
      <c r="Z46" s="90"/>
      <c r="AA46" s="29"/>
      <c r="AB46" s="49"/>
      <c r="AC46" s="69">
        <f t="shared" si="2"/>
        <v>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>
      <c r="A47" s="189" t="s">
        <v>137</v>
      </c>
      <c r="B47" s="80">
        <v>30</v>
      </c>
      <c r="C47" s="100">
        <v>6</v>
      </c>
      <c r="D47" s="166">
        <v>24</v>
      </c>
      <c r="E47" s="44"/>
      <c r="F47" s="90"/>
      <c r="G47" s="29"/>
      <c r="H47" s="49"/>
      <c r="I47" s="44"/>
      <c r="J47" s="90"/>
      <c r="K47" s="29"/>
      <c r="L47" s="49"/>
      <c r="M47" s="44">
        <v>6</v>
      </c>
      <c r="N47" s="90">
        <v>24</v>
      </c>
      <c r="O47" s="29"/>
      <c r="P47" s="49">
        <v>2</v>
      </c>
      <c r="Q47" s="27"/>
      <c r="R47" s="6"/>
      <c r="S47" s="29"/>
      <c r="T47" s="49"/>
      <c r="U47" s="44"/>
      <c r="V47" s="90"/>
      <c r="W47" s="223"/>
      <c r="X47" s="49"/>
      <c r="Y47" s="44"/>
      <c r="Z47" s="90"/>
      <c r="AA47" s="29"/>
      <c r="AB47" s="49"/>
      <c r="AC47" s="69">
        <f t="shared" si="2"/>
        <v>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>
      <c r="A48" s="189" t="s">
        <v>77</v>
      </c>
      <c r="B48" s="80">
        <v>45</v>
      </c>
      <c r="C48" s="100">
        <v>15</v>
      </c>
      <c r="D48" s="166">
        <v>30</v>
      </c>
      <c r="E48" s="44"/>
      <c r="F48" s="90"/>
      <c r="G48" s="29"/>
      <c r="H48" s="49"/>
      <c r="I48" s="44"/>
      <c r="J48" s="90">
        <v>30</v>
      </c>
      <c r="K48" s="29"/>
      <c r="L48" s="49">
        <v>2</v>
      </c>
      <c r="M48" s="44"/>
      <c r="N48" s="90"/>
      <c r="O48" s="29"/>
      <c r="P48" s="49"/>
      <c r="Q48" s="27">
        <v>15</v>
      </c>
      <c r="R48" s="6"/>
      <c r="S48" s="29"/>
      <c r="T48" s="49">
        <v>1</v>
      </c>
      <c r="U48" s="44"/>
      <c r="V48" s="90"/>
      <c r="W48" s="223"/>
      <c r="X48" s="49"/>
      <c r="Y48" s="44"/>
      <c r="Z48" s="90"/>
      <c r="AA48" s="29"/>
      <c r="AB48" s="49"/>
      <c r="AC48" s="69">
        <f t="shared" si="2"/>
        <v>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>
      <c r="A49" s="189" t="s">
        <v>138</v>
      </c>
      <c r="B49" s="80">
        <v>30</v>
      </c>
      <c r="C49" s="100">
        <v>0</v>
      </c>
      <c r="D49" s="166">
        <v>30</v>
      </c>
      <c r="E49" s="44"/>
      <c r="F49" s="90">
        <v>30</v>
      </c>
      <c r="G49" s="29"/>
      <c r="H49" s="49">
        <v>2</v>
      </c>
      <c r="I49" s="44"/>
      <c r="J49" s="90"/>
      <c r="K49" s="29"/>
      <c r="L49" s="49"/>
      <c r="M49" s="44"/>
      <c r="N49" s="90"/>
      <c r="O49" s="29"/>
      <c r="P49" s="49"/>
      <c r="Q49" s="27"/>
      <c r="R49" s="6"/>
      <c r="S49" s="29"/>
      <c r="T49" s="49"/>
      <c r="U49" s="44"/>
      <c r="V49" s="90"/>
      <c r="W49" s="223"/>
      <c r="X49" s="49"/>
      <c r="Y49" s="44"/>
      <c r="Z49" s="90"/>
      <c r="AA49" s="29"/>
      <c r="AB49" s="49"/>
      <c r="AC49" s="69">
        <f t="shared" si="2"/>
        <v>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>
      <c r="A50" s="189" t="s">
        <v>88</v>
      </c>
      <c r="B50" s="80">
        <v>15</v>
      </c>
      <c r="C50" s="100">
        <v>0</v>
      </c>
      <c r="D50" s="166">
        <v>15</v>
      </c>
      <c r="E50" s="44"/>
      <c r="F50" s="90"/>
      <c r="G50" s="29"/>
      <c r="H50" s="49"/>
      <c r="I50" s="44"/>
      <c r="J50" s="90"/>
      <c r="K50" s="29"/>
      <c r="L50" s="49"/>
      <c r="M50" s="44"/>
      <c r="N50" s="90"/>
      <c r="O50" s="29"/>
      <c r="P50" s="49"/>
      <c r="Q50" s="27"/>
      <c r="R50" s="6"/>
      <c r="S50" s="29"/>
      <c r="T50" s="49"/>
      <c r="U50" s="44">
        <v>15</v>
      </c>
      <c r="V50" s="90"/>
      <c r="W50" s="223"/>
      <c r="X50" s="49">
        <v>1</v>
      </c>
      <c r="Y50" s="44"/>
      <c r="Z50" s="90"/>
      <c r="AA50" s="29"/>
      <c r="AB50" s="49"/>
      <c r="AC50" s="69">
        <f t="shared" si="2"/>
        <v>1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 thickBot="1">
      <c r="A51" s="189" t="s">
        <v>110</v>
      </c>
      <c r="B51" s="80">
        <v>45</v>
      </c>
      <c r="C51" s="100">
        <v>0</v>
      </c>
      <c r="D51" s="166">
        <v>45</v>
      </c>
      <c r="E51" s="44"/>
      <c r="F51" s="90"/>
      <c r="G51" s="29"/>
      <c r="H51" s="49"/>
      <c r="I51" s="44"/>
      <c r="J51" s="90">
        <v>45</v>
      </c>
      <c r="K51" s="29"/>
      <c r="L51" s="49">
        <v>3</v>
      </c>
      <c r="M51" s="44"/>
      <c r="N51" s="90"/>
      <c r="O51" s="29"/>
      <c r="P51" s="49"/>
      <c r="Q51" s="27"/>
      <c r="R51" s="6"/>
      <c r="S51" s="29"/>
      <c r="T51" s="49"/>
      <c r="U51" s="44"/>
      <c r="V51" s="90"/>
      <c r="W51" s="223"/>
      <c r="X51" s="49"/>
      <c r="Y51" s="44"/>
      <c r="Z51" s="90"/>
      <c r="AA51" s="29"/>
      <c r="AB51" s="49"/>
      <c r="AC51" s="69">
        <f t="shared" si="2"/>
        <v>3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 thickBot="1">
      <c r="A52" s="326" t="s">
        <v>111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43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>
      <c r="A53" s="194" t="s">
        <v>43</v>
      </c>
      <c r="B53" s="60">
        <f aca="true" t="shared" si="3" ref="B53:B61">SUM(C53:D53)</f>
        <v>45</v>
      </c>
      <c r="C53" s="21">
        <f aca="true" t="shared" si="4" ref="C53:D61">SUM(E53,I53,M53,Q53,U53,Y53)</f>
        <v>15</v>
      </c>
      <c r="D53" s="135">
        <f t="shared" si="4"/>
        <v>30</v>
      </c>
      <c r="E53" s="41"/>
      <c r="F53" s="42"/>
      <c r="G53" s="42"/>
      <c r="H53" s="54"/>
      <c r="I53" s="6">
        <v>15</v>
      </c>
      <c r="J53" s="90">
        <v>30</v>
      </c>
      <c r="K53" s="29" t="s">
        <v>32</v>
      </c>
      <c r="L53" s="145">
        <v>3.5</v>
      </c>
      <c r="M53" s="41"/>
      <c r="N53" s="42"/>
      <c r="O53" s="43"/>
      <c r="P53" s="54"/>
      <c r="Q53" s="6"/>
      <c r="R53" s="90"/>
      <c r="S53" s="29"/>
      <c r="T53" s="52"/>
      <c r="U53" s="41"/>
      <c r="V53" s="42"/>
      <c r="W53" s="43"/>
      <c r="X53" s="54"/>
      <c r="Y53" s="6"/>
      <c r="Z53" s="90"/>
      <c r="AA53" s="29"/>
      <c r="AB53" s="52"/>
      <c r="AC53" s="102">
        <f aca="true" t="shared" si="5" ref="AC53:AC61">SUM(H53,L53,P53,T53,X53,AB53)</f>
        <v>3.5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>
      <c r="A54" s="195" t="s">
        <v>44</v>
      </c>
      <c r="B54" s="45">
        <f t="shared" si="3"/>
        <v>45</v>
      </c>
      <c r="C54" s="68">
        <f t="shared" si="4"/>
        <v>15</v>
      </c>
      <c r="D54" s="136">
        <f t="shared" si="4"/>
        <v>30</v>
      </c>
      <c r="E54" s="35"/>
      <c r="F54" s="36"/>
      <c r="G54" s="36"/>
      <c r="H54" s="50"/>
      <c r="I54" s="34">
        <v>15</v>
      </c>
      <c r="J54" s="36">
        <v>15</v>
      </c>
      <c r="K54" s="33"/>
      <c r="L54" s="146">
        <v>2</v>
      </c>
      <c r="M54" s="35"/>
      <c r="N54" s="36">
        <v>15</v>
      </c>
      <c r="O54" s="33" t="s">
        <v>32</v>
      </c>
      <c r="P54" s="50">
        <v>1.5</v>
      </c>
      <c r="Q54" s="147"/>
      <c r="R54" s="36"/>
      <c r="S54" s="33"/>
      <c r="T54" s="53"/>
      <c r="U54" s="35"/>
      <c r="V54" s="36"/>
      <c r="W54" s="33"/>
      <c r="X54" s="50"/>
      <c r="Y54" s="34"/>
      <c r="Z54" s="36"/>
      <c r="AA54" s="33"/>
      <c r="AB54" s="53"/>
      <c r="AC54" s="67">
        <f t="shared" si="5"/>
        <v>3.5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>
      <c r="A55" s="195" t="s">
        <v>42</v>
      </c>
      <c r="B55" s="45">
        <f t="shared" si="3"/>
        <v>30</v>
      </c>
      <c r="C55" s="68">
        <f t="shared" si="4"/>
        <v>15</v>
      </c>
      <c r="D55" s="136">
        <f t="shared" si="4"/>
        <v>15</v>
      </c>
      <c r="E55" s="35"/>
      <c r="F55" s="36"/>
      <c r="G55" s="36"/>
      <c r="H55" s="50"/>
      <c r="I55" s="34"/>
      <c r="J55" s="36"/>
      <c r="K55" s="33"/>
      <c r="L55" s="53"/>
      <c r="M55" s="35">
        <v>15</v>
      </c>
      <c r="N55" s="36">
        <v>15</v>
      </c>
      <c r="O55" s="33" t="s">
        <v>32</v>
      </c>
      <c r="P55" s="50">
        <v>2.5</v>
      </c>
      <c r="Q55" s="34"/>
      <c r="R55" s="36"/>
      <c r="S55" s="33"/>
      <c r="T55" s="53"/>
      <c r="U55" s="35"/>
      <c r="V55" s="36"/>
      <c r="W55" s="33"/>
      <c r="X55" s="50"/>
      <c r="Y55" s="34"/>
      <c r="Z55" s="36"/>
      <c r="AA55" s="33"/>
      <c r="AB55" s="53"/>
      <c r="AC55" s="67">
        <f t="shared" si="5"/>
        <v>2.5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>
      <c r="A56" s="237" t="s">
        <v>41</v>
      </c>
      <c r="B56" s="119">
        <f t="shared" si="3"/>
        <v>30</v>
      </c>
      <c r="C56" s="238">
        <f t="shared" si="4"/>
        <v>15</v>
      </c>
      <c r="D56" s="241">
        <f t="shared" si="4"/>
        <v>15</v>
      </c>
      <c r="E56" s="37"/>
      <c r="F56" s="39"/>
      <c r="G56" s="39"/>
      <c r="H56" s="51"/>
      <c r="I56" s="38"/>
      <c r="J56" s="39"/>
      <c r="K56" s="40"/>
      <c r="L56" s="48"/>
      <c r="M56" s="37"/>
      <c r="N56" s="39"/>
      <c r="O56" s="40"/>
      <c r="P56" s="51"/>
      <c r="Q56" s="38"/>
      <c r="R56" s="39"/>
      <c r="S56" s="40"/>
      <c r="T56" s="48"/>
      <c r="U56" s="37">
        <v>15</v>
      </c>
      <c r="V56" s="39">
        <v>15</v>
      </c>
      <c r="W56" s="40" t="s">
        <v>32</v>
      </c>
      <c r="X56" s="51">
        <v>2.5</v>
      </c>
      <c r="Y56" s="38"/>
      <c r="Z56" s="39"/>
      <c r="AA56" s="40"/>
      <c r="AB56" s="48"/>
      <c r="AC56" s="67">
        <f t="shared" si="5"/>
        <v>2.5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 thickBot="1">
      <c r="A57" s="195" t="s">
        <v>142</v>
      </c>
      <c r="B57" s="45">
        <f t="shared" si="3"/>
        <v>30</v>
      </c>
      <c r="C57" s="68">
        <f t="shared" si="4"/>
        <v>15</v>
      </c>
      <c r="D57" s="136">
        <f t="shared" si="4"/>
        <v>15</v>
      </c>
      <c r="E57" s="35"/>
      <c r="F57" s="36"/>
      <c r="G57" s="36"/>
      <c r="H57" s="50"/>
      <c r="I57" s="34"/>
      <c r="J57" s="36"/>
      <c r="K57" s="33"/>
      <c r="L57" s="53"/>
      <c r="M57" s="35"/>
      <c r="N57" s="36"/>
      <c r="O57" s="33"/>
      <c r="P57" s="50"/>
      <c r="Q57" s="34">
        <v>15</v>
      </c>
      <c r="R57" s="36">
        <v>15</v>
      </c>
      <c r="S57" s="33"/>
      <c r="T57" s="53">
        <v>2</v>
      </c>
      <c r="U57" s="35"/>
      <c r="V57" s="36"/>
      <c r="W57" s="33"/>
      <c r="X57" s="50"/>
      <c r="Y57" s="34"/>
      <c r="Z57" s="36"/>
      <c r="AA57" s="33"/>
      <c r="AB57" s="53"/>
      <c r="AC57" s="66">
        <f t="shared" si="5"/>
        <v>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 thickBot="1">
      <c r="A58" s="280" t="s">
        <v>102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35" ht="12.75">
      <c r="A59" s="194" t="s">
        <v>45</v>
      </c>
      <c r="B59" s="226">
        <f t="shared" si="3"/>
        <v>30</v>
      </c>
      <c r="C59" s="227">
        <f t="shared" si="4"/>
        <v>15</v>
      </c>
      <c r="D59" s="228">
        <f t="shared" si="4"/>
        <v>15</v>
      </c>
      <c r="E59" s="44"/>
      <c r="F59" s="90"/>
      <c r="G59" s="90"/>
      <c r="H59" s="49"/>
      <c r="I59" s="6"/>
      <c r="J59" s="90"/>
      <c r="K59" s="29"/>
      <c r="L59" s="52"/>
      <c r="M59" s="44"/>
      <c r="N59" s="90"/>
      <c r="O59" s="29"/>
      <c r="P59" s="49"/>
      <c r="Q59" s="6">
        <v>15</v>
      </c>
      <c r="R59" s="90">
        <v>15</v>
      </c>
      <c r="S59" s="29"/>
      <c r="T59" s="145">
        <v>2</v>
      </c>
      <c r="U59" s="44"/>
      <c r="V59" s="90"/>
      <c r="W59" s="29"/>
      <c r="X59" s="49"/>
      <c r="Y59" s="6"/>
      <c r="Z59" s="90"/>
      <c r="AA59" s="29"/>
      <c r="AB59" s="52"/>
      <c r="AC59" s="102">
        <f t="shared" si="5"/>
        <v>2</v>
      </c>
      <c r="AD59" s="2"/>
      <c r="AE59" s="2"/>
      <c r="AF59" s="2"/>
      <c r="AG59" s="2"/>
      <c r="AH59" s="2"/>
      <c r="AI59" s="2"/>
    </row>
    <row r="60" spans="1:35" ht="12.75">
      <c r="A60" s="195" t="s">
        <v>109</v>
      </c>
      <c r="B60" s="45">
        <v>15</v>
      </c>
      <c r="C60" s="68">
        <v>15</v>
      </c>
      <c r="D60" s="136">
        <v>0</v>
      </c>
      <c r="E60" s="35"/>
      <c r="F60" s="36"/>
      <c r="G60" s="36"/>
      <c r="H60" s="50"/>
      <c r="I60" s="34">
        <v>15</v>
      </c>
      <c r="J60" s="36"/>
      <c r="K60" s="33"/>
      <c r="L60" s="53">
        <v>1</v>
      </c>
      <c r="M60" s="35"/>
      <c r="N60" s="36"/>
      <c r="O60" s="33"/>
      <c r="P60" s="50"/>
      <c r="Q60" s="34"/>
      <c r="R60" s="36"/>
      <c r="S60" s="33"/>
      <c r="T60" s="146"/>
      <c r="U60" s="35"/>
      <c r="V60" s="36"/>
      <c r="W60" s="33"/>
      <c r="X60" s="50"/>
      <c r="Y60" s="34"/>
      <c r="Z60" s="36"/>
      <c r="AA60" s="33"/>
      <c r="AB60" s="53"/>
      <c r="AC60" s="67">
        <f t="shared" si="5"/>
        <v>1</v>
      </c>
      <c r="AD60" s="2"/>
      <c r="AE60" s="2"/>
      <c r="AF60" s="2"/>
      <c r="AG60" s="2"/>
      <c r="AH60" s="2"/>
      <c r="AI60" s="2"/>
    </row>
    <row r="61" spans="1:35" ht="15.75" customHeight="1">
      <c r="A61" s="237" t="s">
        <v>70</v>
      </c>
      <c r="B61" s="119">
        <f t="shared" si="3"/>
        <v>75</v>
      </c>
      <c r="C61" s="238">
        <f t="shared" si="4"/>
        <v>15</v>
      </c>
      <c r="D61" s="239">
        <f t="shared" si="4"/>
        <v>60</v>
      </c>
      <c r="E61" s="37"/>
      <c r="F61" s="39"/>
      <c r="G61" s="39"/>
      <c r="H61" s="51"/>
      <c r="I61" s="240"/>
      <c r="J61" s="39"/>
      <c r="K61" s="40"/>
      <c r="L61" s="48"/>
      <c r="M61" s="37"/>
      <c r="N61" s="39"/>
      <c r="O61" s="40"/>
      <c r="P61" s="51"/>
      <c r="Q61" s="38"/>
      <c r="R61" s="39"/>
      <c r="S61" s="40"/>
      <c r="T61" s="48"/>
      <c r="U61" s="37">
        <v>15</v>
      </c>
      <c r="V61" s="39">
        <v>30</v>
      </c>
      <c r="W61" s="40"/>
      <c r="X61" s="51">
        <v>3</v>
      </c>
      <c r="Y61" s="38"/>
      <c r="Z61" s="39">
        <v>30</v>
      </c>
      <c r="AA61" s="40" t="s">
        <v>32</v>
      </c>
      <c r="AB61" s="48">
        <v>2.5</v>
      </c>
      <c r="AC61" s="67">
        <f t="shared" si="5"/>
        <v>5.5</v>
      </c>
      <c r="AD61" s="2"/>
      <c r="AE61" s="2"/>
      <c r="AF61" s="2"/>
      <c r="AG61" s="2"/>
      <c r="AH61" s="2"/>
      <c r="AI61" s="2"/>
    </row>
    <row r="62" spans="1:42" ht="15.75" customHeight="1" thickBot="1">
      <c r="A62" s="190" t="s">
        <v>71</v>
      </c>
      <c r="B62" s="224">
        <v>30</v>
      </c>
      <c r="C62" s="98">
        <v>15</v>
      </c>
      <c r="D62" s="225">
        <v>15</v>
      </c>
      <c r="E62" s="46"/>
      <c r="F62" s="85"/>
      <c r="G62" s="85"/>
      <c r="H62" s="51"/>
      <c r="I62" s="47"/>
      <c r="J62" s="85"/>
      <c r="K62" s="40"/>
      <c r="L62" s="48"/>
      <c r="M62" s="37"/>
      <c r="N62" s="39"/>
      <c r="O62" s="40"/>
      <c r="P62" s="51"/>
      <c r="Q62" s="47"/>
      <c r="R62" s="85"/>
      <c r="S62" s="40"/>
      <c r="T62" s="48"/>
      <c r="U62" s="46"/>
      <c r="V62" s="85"/>
      <c r="W62" s="40"/>
      <c r="X62" s="51"/>
      <c r="Y62" s="47">
        <v>15</v>
      </c>
      <c r="Z62" s="85">
        <v>15</v>
      </c>
      <c r="AA62" s="40"/>
      <c r="AB62" s="48">
        <v>2</v>
      </c>
      <c r="AC62" s="66">
        <f>SUM(H62,L62,P62,T62,X62,AB62)</f>
        <v>2</v>
      </c>
      <c r="AD62" s="2"/>
      <c r="AE62" s="12"/>
      <c r="AF62" s="12"/>
      <c r="AG62" s="12"/>
      <c r="AH62" s="12"/>
      <c r="AI62" s="18"/>
      <c r="AJ62" s="2"/>
      <c r="AK62" s="2"/>
      <c r="AL62" s="2"/>
      <c r="AM62" s="2"/>
      <c r="AN62" s="2"/>
      <c r="AO62" s="2"/>
      <c r="AP62" s="2"/>
    </row>
    <row r="63" spans="1:35" ht="15.75" customHeight="1" thickBot="1">
      <c r="A63" s="280" t="s">
        <v>101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2"/>
      <c r="AD63" s="2"/>
      <c r="AE63" s="2"/>
      <c r="AF63" s="2"/>
      <c r="AG63" s="2"/>
      <c r="AH63" s="2"/>
      <c r="AI63" s="2"/>
    </row>
    <row r="64" spans="1:35" ht="15.75" customHeight="1">
      <c r="A64" s="259" t="s">
        <v>117</v>
      </c>
      <c r="B64" s="60">
        <v>30</v>
      </c>
      <c r="C64" s="21">
        <v>6</v>
      </c>
      <c r="D64" s="246">
        <v>24</v>
      </c>
      <c r="E64" s="41"/>
      <c r="F64" s="42"/>
      <c r="G64" s="42"/>
      <c r="H64" s="54"/>
      <c r="I64" s="41"/>
      <c r="J64" s="42"/>
      <c r="K64" s="43"/>
      <c r="L64" s="54"/>
      <c r="M64" s="41">
        <v>6</v>
      </c>
      <c r="N64" s="42">
        <v>24</v>
      </c>
      <c r="O64" s="43"/>
      <c r="P64" s="54">
        <v>2</v>
      </c>
      <c r="Q64" s="41"/>
      <c r="R64" s="42"/>
      <c r="S64" s="43"/>
      <c r="T64" s="87"/>
      <c r="U64" s="41"/>
      <c r="V64" s="42"/>
      <c r="W64" s="43"/>
      <c r="X64" s="54"/>
      <c r="Y64" s="41"/>
      <c r="Z64" s="42"/>
      <c r="AA64" s="43"/>
      <c r="AB64" s="268"/>
      <c r="AC64" s="102">
        <f>SUM(H64,L64,P64,T64,X64,AB64)</f>
        <v>2</v>
      </c>
      <c r="AD64" s="2"/>
      <c r="AE64" s="12"/>
      <c r="AF64" s="12"/>
      <c r="AG64" s="12"/>
      <c r="AH64" s="2"/>
      <c r="AI64" s="2"/>
    </row>
    <row r="65" spans="1:35" ht="15.75" customHeight="1">
      <c r="A65" s="260" t="s">
        <v>89</v>
      </c>
      <c r="B65" s="45">
        <v>30</v>
      </c>
      <c r="C65" s="68">
        <v>6</v>
      </c>
      <c r="D65" s="261">
        <v>24</v>
      </c>
      <c r="E65" s="35"/>
      <c r="F65" s="36"/>
      <c r="G65" s="36"/>
      <c r="H65" s="50"/>
      <c r="I65" s="35"/>
      <c r="J65" s="36"/>
      <c r="K65" s="33"/>
      <c r="L65" s="50"/>
      <c r="M65" s="35"/>
      <c r="N65" s="36"/>
      <c r="O65" s="33"/>
      <c r="P65" s="50"/>
      <c r="Q65" s="35"/>
      <c r="R65" s="36"/>
      <c r="S65" s="33"/>
      <c r="T65" s="262"/>
      <c r="U65" s="35">
        <v>3</v>
      </c>
      <c r="V65" s="36">
        <v>12</v>
      </c>
      <c r="W65" s="33"/>
      <c r="X65" s="50">
        <v>1</v>
      </c>
      <c r="Y65" s="35">
        <v>3</v>
      </c>
      <c r="Z65" s="36">
        <v>12</v>
      </c>
      <c r="AA65" s="33" t="s">
        <v>32</v>
      </c>
      <c r="AB65" s="53">
        <v>2.5</v>
      </c>
      <c r="AC65" s="67">
        <f aca="true" t="shared" si="6" ref="AC65:AC75">SUM(H65,L65,P65,T65,X65,AB65)</f>
        <v>3.5</v>
      </c>
      <c r="AD65" s="2"/>
      <c r="AE65" s="12"/>
      <c r="AF65" s="12"/>
      <c r="AG65" s="12"/>
      <c r="AH65" s="2"/>
      <c r="AI65" s="2"/>
    </row>
    <row r="66" spans="1:35" ht="15.75" customHeight="1">
      <c r="A66" s="260" t="s">
        <v>127</v>
      </c>
      <c r="B66" s="45">
        <v>30</v>
      </c>
      <c r="C66" s="68">
        <v>6</v>
      </c>
      <c r="D66" s="261">
        <v>24</v>
      </c>
      <c r="E66" s="35"/>
      <c r="F66" s="36"/>
      <c r="G66" s="36"/>
      <c r="H66" s="50"/>
      <c r="I66" s="35"/>
      <c r="J66" s="36"/>
      <c r="K66" s="33"/>
      <c r="L66" s="50"/>
      <c r="M66" s="35"/>
      <c r="N66" s="36"/>
      <c r="O66" s="33"/>
      <c r="P66" s="50"/>
      <c r="Q66" s="35">
        <v>6</v>
      </c>
      <c r="R66" s="36">
        <v>24</v>
      </c>
      <c r="S66" s="33"/>
      <c r="T66" s="262">
        <v>2</v>
      </c>
      <c r="U66" s="35"/>
      <c r="V66" s="36"/>
      <c r="W66" s="33"/>
      <c r="X66" s="50"/>
      <c r="Y66" s="35"/>
      <c r="Z66" s="36"/>
      <c r="AA66" s="33"/>
      <c r="AB66" s="53"/>
      <c r="AC66" s="67">
        <f t="shared" si="6"/>
        <v>2</v>
      </c>
      <c r="AD66" s="2"/>
      <c r="AE66" s="12"/>
      <c r="AF66" s="12"/>
      <c r="AG66" s="12"/>
      <c r="AH66" s="2"/>
      <c r="AI66" s="2"/>
    </row>
    <row r="67" spans="1:35" ht="15.75" customHeight="1">
      <c r="A67" s="260" t="s">
        <v>56</v>
      </c>
      <c r="B67" s="45">
        <v>30</v>
      </c>
      <c r="C67" s="68">
        <v>6</v>
      </c>
      <c r="D67" s="261">
        <v>24</v>
      </c>
      <c r="E67" s="35"/>
      <c r="F67" s="36"/>
      <c r="G67" s="36"/>
      <c r="H67" s="50"/>
      <c r="I67" s="35"/>
      <c r="J67" s="36"/>
      <c r="K67" s="33"/>
      <c r="L67" s="50"/>
      <c r="M67" s="35">
        <v>3</v>
      </c>
      <c r="N67" s="36">
        <v>12</v>
      </c>
      <c r="O67" s="33"/>
      <c r="P67" s="50">
        <v>1</v>
      </c>
      <c r="Q67" s="35">
        <v>3</v>
      </c>
      <c r="R67" s="36">
        <v>12</v>
      </c>
      <c r="S67" s="33"/>
      <c r="T67" s="262">
        <v>1</v>
      </c>
      <c r="U67" s="35"/>
      <c r="V67" s="36"/>
      <c r="W67" s="33"/>
      <c r="X67" s="50"/>
      <c r="Y67" s="35"/>
      <c r="Z67" s="36"/>
      <c r="AA67" s="33"/>
      <c r="AB67" s="53"/>
      <c r="AC67" s="67">
        <f t="shared" si="6"/>
        <v>2</v>
      </c>
      <c r="AD67" s="2"/>
      <c r="AE67" s="12"/>
      <c r="AF67" s="12"/>
      <c r="AG67" s="12"/>
      <c r="AH67" s="2"/>
      <c r="AI67" s="2"/>
    </row>
    <row r="68" spans="1:35" ht="15.75" customHeight="1">
      <c r="A68" s="260" t="s">
        <v>64</v>
      </c>
      <c r="B68" s="45">
        <v>30</v>
      </c>
      <c r="C68" s="68">
        <v>15</v>
      </c>
      <c r="D68" s="261">
        <v>15</v>
      </c>
      <c r="E68" s="35"/>
      <c r="F68" s="36"/>
      <c r="G68" s="36"/>
      <c r="H68" s="50"/>
      <c r="I68" s="35"/>
      <c r="J68" s="36"/>
      <c r="K68" s="33"/>
      <c r="L68" s="50"/>
      <c r="M68" s="35"/>
      <c r="N68" s="36"/>
      <c r="O68" s="33"/>
      <c r="P68" s="50"/>
      <c r="Q68" s="35"/>
      <c r="R68" s="36"/>
      <c r="S68" s="33"/>
      <c r="T68" s="262"/>
      <c r="U68" s="35">
        <v>15</v>
      </c>
      <c r="V68" s="36">
        <v>15</v>
      </c>
      <c r="W68" s="33"/>
      <c r="X68" s="50">
        <v>2</v>
      </c>
      <c r="Y68" s="35"/>
      <c r="Z68" s="36"/>
      <c r="AA68" s="33"/>
      <c r="AB68" s="53"/>
      <c r="AC68" s="67">
        <f t="shared" si="6"/>
        <v>2</v>
      </c>
      <c r="AD68" s="2"/>
      <c r="AE68" s="12"/>
      <c r="AF68" s="12"/>
      <c r="AG68" s="12"/>
      <c r="AH68" s="2"/>
      <c r="AI68" s="2"/>
    </row>
    <row r="69" spans="1:35" ht="12.75">
      <c r="A69" s="260" t="s">
        <v>121</v>
      </c>
      <c r="B69" s="45">
        <v>15</v>
      </c>
      <c r="C69" s="68">
        <v>5</v>
      </c>
      <c r="D69" s="261">
        <v>10</v>
      </c>
      <c r="E69" s="35"/>
      <c r="F69" s="36"/>
      <c r="G69" s="36"/>
      <c r="H69" s="50"/>
      <c r="I69" s="35"/>
      <c r="J69" s="36"/>
      <c r="K69" s="33"/>
      <c r="L69" s="50"/>
      <c r="M69" s="35"/>
      <c r="N69" s="36"/>
      <c r="O69" s="33"/>
      <c r="P69" s="50"/>
      <c r="Q69" s="35">
        <v>5</v>
      </c>
      <c r="R69" s="36">
        <v>10</v>
      </c>
      <c r="S69" s="33"/>
      <c r="T69" s="262">
        <v>1</v>
      </c>
      <c r="U69" s="35"/>
      <c r="V69" s="36"/>
      <c r="W69" s="33"/>
      <c r="X69" s="50"/>
      <c r="Y69" s="35"/>
      <c r="Z69" s="36"/>
      <c r="AA69" s="33"/>
      <c r="AB69" s="53"/>
      <c r="AC69" s="67">
        <f t="shared" si="6"/>
        <v>1</v>
      </c>
      <c r="AD69" s="2"/>
      <c r="AE69" s="12"/>
      <c r="AF69" s="12"/>
      <c r="AG69" s="12"/>
      <c r="AH69" s="2"/>
      <c r="AI69" s="2"/>
    </row>
    <row r="70" spans="1:35" ht="15.75" customHeight="1">
      <c r="A70" s="260" t="s">
        <v>126</v>
      </c>
      <c r="B70" s="45">
        <v>15</v>
      </c>
      <c r="C70" s="68">
        <v>3</v>
      </c>
      <c r="D70" s="261">
        <v>12</v>
      </c>
      <c r="E70" s="35"/>
      <c r="F70" s="36"/>
      <c r="G70" s="36"/>
      <c r="H70" s="50"/>
      <c r="I70" s="35"/>
      <c r="J70" s="36"/>
      <c r="K70" s="33"/>
      <c r="L70" s="50"/>
      <c r="M70" s="35"/>
      <c r="N70" s="36"/>
      <c r="O70" s="33"/>
      <c r="P70" s="50"/>
      <c r="Q70" s="35">
        <v>3</v>
      </c>
      <c r="R70" s="36">
        <v>12</v>
      </c>
      <c r="S70" s="33"/>
      <c r="T70" s="262">
        <v>1</v>
      </c>
      <c r="U70" s="35"/>
      <c r="V70" s="36"/>
      <c r="W70" s="33"/>
      <c r="X70" s="50"/>
      <c r="Y70" s="35"/>
      <c r="Z70" s="36"/>
      <c r="AA70" s="33"/>
      <c r="AB70" s="53"/>
      <c r="AC70" s="67">
        <f t="shared" si="6"/>
        <v>1</v>
      </c>
      <c r="AD70" s="2"/>
      <c r="AE70" s="12"/>
      <c r="AF70" s="12"/>
      <c r="AG70" s="12"/>
      <c r="AH70" s="2"/>
      <c r="AI70" s="2"/>
    </row>
    <row r="71" spans="1:35" ht="15.75" customHeight="1">
      <c r="A71" s="260" t="s">
        <v>130</v>
      </c>
      <c r="B71" s="45">
        <v>15</v>
      </c>
      <c r="C71" s="68">
        <v>5</v>
      </c>
      <c r="D71" s="261">
        <v>10</v>
      </c>
      <c r="E71" s="35"/>
      <c r="F71" s="36"/>
      <c r="G71" s="36"/>
      <c r="H71" s="50"/>
      <c r="I71" s="35"/>
      <c r="J71" s="36"/>
      <c r="K71" s="33"/>
      <c r="L71" s="50"/>
      <c r="M71" s="35"/>
      <c r="N71" s="36"/>
      <c r="O71" s="33"/>
      <c r="P71" s="50"/>
      <c r="Q71" s="35"/>
      <c r="R71" s="36"/>
      <c r="S71" s="33"/>
      <c r="T71" s="262"/>
      <c r="U71" s="35">
        <v>5</v>
      </c>
      <c r="V71" s="36">
        <v>10</v>
      </c>
      <c r="W71" s="33"/>
      <c r="X71" s="50">
        <v>1</v>
      </c>
      <c r="Y71" s="35"/>
      <c r="Z71" s="36"/>
      <c r="AA71" s="33"/>
      <c r="AB71" s="53"/>
      <c r="AC71" s="67">
        <f t="shared" si="6"/>
        <v>1</v>
      </c>
      <c r="AD71" s="2"/>
      <c r="AE71" s="12"/>
      <c r="AF71" s="12"/>
      <c r="AG71" s="12"/>
      <c r="AH71" s="2"/>
      <c r="AI71" s="2"/>
    </row>
    <row r="72" spans="1:35" ht="15.75" customHeight="1">
      <c r="A72" s="260" t="s">
        <v>118</v>
      </c>
      <c r="B72" s="45">
        <v>15</v>
      </c>
      <c r="C72" s="68">
        <v>0</v>
      </c>
      <c r="D72" s="261">
        <v>15</v>
      </c>
      <c r="E72" s="35"/>
      <c r="F72" s="36"/>
      <c r="G72" s="36"/>
      <c r="H72" s="50"/>
      <c r="I72" s="35"/>
      <c r="J72" s="36">
        <v>15</v>
      </c>
      <c r="K72" s="33"/>
      <c r="L72" s="50">
        <v>1</v>
      </c>
      <c r="M72" s="35"/>
      <c r="N72" s="36"/>
      <c r="O72" s="33"/>
      <c r="P72" s="50"/>
      <c r="Q72" s="35"/>
      <c r="R72" s="36"/>
      <c r="S72" s="33"/>
      <c r="T72" s="262"/>
      <c r="U72" s="35"/>
      <c r="V72" s="36"/>
      <c r="W72" s="33"/>
      <c r="X72" s="50"/>
      <c r="Y72" s="35"/>
      <c r="Z72" s="36"/>
      <c r="AA72" s="33"/>
      <c r="AB72" s="53"/>
      <c r="AC72" s="67">
        <f t="shared" si="6"/>
        <v>1</v>
      </c>
      <c r="AD72" s="2"/>
      <c r="AE72" s="12"/>
      <c r="AF72" s="12"/>
      <c r="AG72" s="12"/>
      <c r="AH72" s="2"/>
      <c r="AI72" s="2"/>
    </row>
    <row r="73" spans="1:35" ht="15.75" customHeight="1">
      <c r="A73" s="260" t="s">
        <v>115</v>
      </c>
      <c r="B73" s="45">
        <v>30</v>
      </c>
      <c r="C73" s="68">
        <v>6</v>
      </c>
      <c r="D73" s="261">
        <v>24</v>
      </c>
      <c r="E73" s="35"/>
      <c r="F73" s="36"/>
      <c r="G73" s="36"/>
      <c r="H73" s="50"/>
      <c r="I73" s="35"/>
      <c r="J73" s="36"/>
      <c r="K73" s="33"/>
      <c r="L73" s="50"/>
      <c r="M73" s="35">
        <v>5</v>
      </c>
      <c r="N73" s="36">
        <v>10</v>
      </c>
      <c r="O73" s="33"/>
      <c r="P73" s="50">
        <v>1</v>
      </c>
      <c r="Q73" s="35">
        <v>1</v>
      </c>
      <c r="R73" s="36">
        <v>14</v>
      </c>
      <c r="S73" s="33"/>
      <c r="T73" s="262">
        <v>1</v>
      </c>
      <c r="U73" s="35"/>
      <c r="V73" s="36"/>
      <c r="W73" s="33"/>
      <c r="X73" s="50"/>
      <c r="Y73" s="35"/>
      <c r="Z73" s="36"/>
      <c r="AA73" s="33"/>
      <c r="AB73" s="53"/>
      <c r="AC73" s="67">
        <f t="shared" si="6"/>
        <v>2</v>
      </c>
      <c r="AD73" s="2"/>
      <c r="AE73" s="12"/>
      <c r="AF73" s="12"/>
      <c r="AG73" s="12"/>
      <c r="AH73" s="2"/>
      <c r="AI73" s="2"/>
    </row>
    <row r="74" spans="1:35" ht="27" customHeight="1">
      <c r="A74" s="244" t="s">
        <v>125</v>
      </c>
      <c r="B74" s="115">
        <v>45</v>
      </c>
      <c r="C74" s="95">
        <v>15</v>
      </c>
      <c r="D74" s="249">
        <v>30</v>
      </c>
      <c r="E74" s="30"/>
      <c r="F74" s="32"/>
      <c r="G74" s="36"/>
      <c r="H74" s="50"/>
      <c r="I74" s="30"/>
      <c r="J74" s="32"/>
      <c r="K74" s="33"/>
      <c r="L74" s="50"/>
      <c r="M74" s="30"/>
      <c r="N74" s="32"/>
      <c r="O74" s="33"/>
      <c r="P74" s="50"/>
      <c r="Q74" s="30"/>
      <c r="R74" s="32"/>
      <c r="S74" s="33"/>
      <c r="T74" s="50"/>
      <c r="U74" s="30">
        <v>15</v>
      </c>
      <c r="V74" s="32">
        <v>30</v>
      </c>
      <c r="W74" s="33" t="s">
        <v>32</v>
      </c>
      <c r="X74" s="50">
        <v>8</v>
      </c>
      <c r="Y74" s="30"/>
      <c r="Z74" s="32"/>
      <c r="AA74" s="33"/>
      <c r="AB74" s="53"/>
      <c r="AC74" s="67">
        <f t="shared" si="6"/>
        <v>8</v>
      </c>
      <c r="AD74" s="2"/>
      <c r="AE74" s="12"/>
      <c r="AF74" s="12"/>
      <c r="AG74" s="12"/>
      <c r="AH74" s="2"/>
      <c r="AI74" s="2"/>
    </row>
    <row r="75" spans="1:35" ht="28.5" customHeight="1">
      <c r="A75" s="244" t="s">
        <v>124</v>
      </c>
      <c r="B75" s="115">
        <v>45</v>
      </c>
      <c r="C75" s="95">
        <v>45</v>
      </c>
      <c r="D75" s="249">
        <v>0</v>
      </c>
      <c r="E75" s="30"/>
      <c r="F75" s="32"/>
      <c r="G75" s="36"/>
      <c r="H75" s="50"/>
      <c r="I75" s="30"/>
      <c r="J75" s="32"/>
      <c r="K75" s="33"/>
      <c r="L75" s="50"/>
      <c r="M75" s="30"/>
      <c r="N75" s="32"/>
      <c r="O75" s="33"/>
      <c r="P75" s="50"/>
      <c r="Q75" s="30"/>
      <c r="R75" s="32"/>
      <c r="S75" s="33"/>
      <c r="T75" s="50"/>
      <c r="U75" s="30">
        <v>15</v>
      </c>
      <c r="V75" s="32"/>
      <c r="W75" s="33"/>
      <c r="X75" s="50">
        <v>1</v>
      </c>
      <c r="Y75" s="30">
        <v>30</v>
      </c>
      <c r="Z75" s="32"/>
      <c r="AA75" s="33" t="s">
        <v>32</v>
      </c>
      <c r="AB75" s="53">
        <v>11</v>
      </c>
      <c r="AC75" s="67">
        <f t="shared" si="6"/>
        <v>12</v>
      </c>
      <c r="AD75" s="2"/>
      <c r="AE75" s="12"/>
      <c r="AF75" s="12"/>
      <c r="AG75" s="12"/>
      <c r="AH75" s="2"/>
      <c r="AI75" s="2"/>
    </row>
    <row r="76" spans="1:35" ht="15.75" customHeight="1" thickBot="1">
      <c r="A76" s="245" t="s">
        <v>33</v>
      </c>
      <c r="B76" s="250"/>
      <c r="C76" s="251"/>
      <c r="D76" s="252"/>
      <c r="E76" s="113"/>
      <c r="F76" s="156"/>
      <c r="G76" s="57"/>
      <c r="H76" s="59"/>
      <c r="I76" s="113"/>
      <c r="J76" s="156"/>
      <c r="K76" s="58"/>
      <c r="L76" s="59"/>
      <c r="M76" s="113"/>
      <c r="N76" s="156"/>
      <c r="O76" s="58"/>
      <c r="P76" s="59"/>
      <c r="Q76" s="113"/>
      <c r="R76" s="156"/>
      <c r="S76" s="58"/>
      <c r="T76" s="59"/>
      <c r="U76" s="113"/>
      <c r="V76" s="156"/>
      <c r="W76" s="58"/>
      <c r="X76" s="59"/>
      <c r="Y76" s="113"/>
      <c r="Z76" s="156"/>
      <c r="AA76" s="58" t="s">
        <v>32</v>
      </c>
      <c r="AB76" s="270">
        <v>12</v>
      </c>
      <c r="AC76" s="66">
        <f>SUM(H76,L76,P76,T76,X76,AB76)</f>
        <v>12</v>
      </c>
      <c r="AD76" s="2"/>
      <c r="AE76" s="12"/>
      <c r="AF76" s="12"/>
      <c r="AG76" s="12"/>
      <c r="AH76" s="2"/>
      <c r="AI76" s="2"/>
    </row>
    <row r="77" spans="1:35" s="2" customFormat="1" ht="15.75" customHeight="1" thickBot="1">
      <c r="A77" s="326" t="s">
        <v>34</v>
      </c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8"/>
      <c r="AD77"/>
      <c r="AE77"/>
      <c r="AF77"/>
      <c r="AG77"/>
      <c r="AH77"/>
      <c r="AI77"/>
    </row>
    <row r="78" spans="1:35" s="2" customFormat="1" ht="15.75" customHeight="1" thickBot="1">
      <c r="A78" s="169" t="s">
        <v>160</v>
      </c>
      <c r="B78" s="128">
        <f>SUM(C78:D78)</f>
        <v>15</v>
      </c>
      <c r="C78" s="124">
        <f>SUM(E78,I78,M78,Q78,U78,Y78)</f>
        <v>15</v>
      </c>
      <c r="D78" s="137">
        <f>SUM(F78,J78,N78,R78,V78,Z78)</f>
        <v>0</v>
      </c>
      <c r="E78" s="153"/>
      <c r="F78" s="130"/>
      <c r="G78" s="130"/>
      <c r="H78" s="154"/>
      <c r="I78" s="129"/>
      <c r="J78" s="130"/>
      <c r="K78" s="125"/>
      <c r="L78" s="126"/>
      <c r="M78" s="153">
        <v>15</v>
      </c>
      <c r="N78" s="130"/>
      <c r="O78" s="125"/>
      <c r="P78" s="154">
        <v>1</v>
      </c>
      <c r="Q78" s="129"/>
      <c r="R78" s="130"/>
      <c r="S78" s="125"/>
      <c r="T78" s="126"/>
      <c r="U78" s="153"/>
      <c r="V78" s="130"/>
      <c r="W78" s="125"/>
      <c r="X78" s="154"/>
      <c r="Y78" s="148"/>
      <c r="Z78" s="131"/>
      <c r="AA78" s="125"/>
      <c r="AB78" s="126"/>
      <c r="AC78" s="127">
        <f>SUM(H78,L78,P78,T78,X78,AB78)</f>
        <v>1</v>
      </c>
      <c r="AD78"/>
      <c r="AE78"/>
      <c r="AF78"/>
      <c r="AG78"/>
      <c r="AH78"/>
      <c r="AI78"/>
    </row>
    <row r="79" spans="1:35" s="2" customFormat="1" ht="15.75" customHeight="1">
      <c r="A79" s="178" t="s">
        <v>52</v>
      </c>
      <c r="B79" s="123"/>
      <c r="C79" s="99"/>
      <c r="D79" s="138"/>
      <c r="E79" s="44"/>
      <c r="F79" s="90"/>
      <c r="G79" s="90"/>
      <c r="H79" s="49"/>
      <c r="I79" s="6"/>
      <c r="J79" s="90"/>
      <c r="K79" s="29"/>
      <c r="L79" s="52"/>
      <c r="M79" s="44"/>
      <c r="N79" s="90"/>
      <c r="O79" s="29"/>
      <c r="P79" s="49"/>
      <c r="Q79" s="6"/>
      <c r="R79" s="90"/>
      <c r="S79" s="29"/>
      <c r="T79" s="52"/>
      <c r="U79" s="44"/>
      <c r="V79" s="90"/>
      <c r="W79" s="29"/>
      <c r="X79" s="49"/>
      <c r="Y79" s="6"/>
      <c r="Z79" s="90"/>
      <c r="AA79" s="29"/>
      <c r="AB79" s="52"/>
      <c r="AC79" s="69"/>
      <c r="AD79"/>
      <c r="AE79"/>
      <c r="AF79"/>
      <c r="AG79"/>
      <c r="AH79"/>
      <c r="AI79"/>
    </row>
    <row r="80" spans="1:35" ht="15.75" customHeight="1">
      <c r="A80" s="178" t="s">
        <v>84</v>
      </c>
      <c r="B80" s="123"/>
      <c r="C80" s="99"/>
      <c r="D80" s="138"/>
      <c r="E80" s="44"/>
      <c r="F80" s="90"/>
      <c r="G80" s="90"/>
      <c r="H80" s="49"/>
      <c r="I80" s="6"/>
      <c r="J80" s="90"/>
      <c r="K80" s="29"/>
      <c r="L80" s="52"/>
      <c r="M80" s="44"/>
      <c r="N80" s="90"/>
      <c r="O80" s="29"/>
      <c r="P80" s="49"/>
      <c r="Q80" s="6"/>
      <c r="R80" s="90"/>
      <c r="S80" s="29"/>
      <c r="T80" s="52"/>
      <c r="U80" s="44"/>
      <c r="V80" s="90"/>
      <c r="W80" s="29"/>
      <c r="X80" s="49"/>
      <c r="Y80" s="6"/>
      <c r="Z80" s="90"/>
      <c r="AA80" s="29"/>
      <c r="AB80" s="52"/>
      <c r="AC80" s="69"/>
      <c r="AD80" s="2"/>
      <c r="AE80" s="12"/>
      <c r="AF80" s="12"/>
      <c r="AG80" s="12"/>
      <c r="AH80" s="2"/>
      <c r="AI80" s="2"/>
    </row>
    <row r="81" spans="1:35" ht="15.75" customHeight="1">
      <c r="A81" s="177" t="s">
        <v>75</v>
      </c>
      <c r="B81" s="61"/>
      <c r="C81" s="92"/>
      <c r="D81" s="139"/>
      <c r="E81" s="35"/>
      <c r="F81" s="36"/>
      <c r="G81" s="36"/>
      <c r="H81" s="50"/>
      <c r="I81" s="34"/>
      <c r="J81" s="36"/>
      <c r="K81" s="33"/>
      <c r="L81" s="53"/>
      <c r="M81" s="35"/>
      <c r="N81" s="36"/>
      <c r="O81" s="33"/>
      <c r="P81" s="50"/>
      <c r="Q81" s="34"/>
      <c r="R81" s="36"/>
      <c r="S81" s="33"/>
      <c r="T81" s="53"/>
      <c r="U81" s="35"/>
      <c r="V81" s="36"/>
      <c r="W81" s="33"/>
      <c r="X81" s="50"/>
      <c r="Y81" s="34"/>
      <c r="Z81" s="36"/>
      <c r="AA81" s="33"/>
      <c r="AB81" s="53"/>
      <c r="AC81" s="70"/>
      <c r="AD81" s="2"/>
      <c r="AE81" s="2"/>
      <c r="AF81" s="2"/>
      <c r="AG81" s="2"/>
      <c r="AH81" s="2"/>
      <c r="AI81" s="2"/>
    </row>
    <row r="82" spans="1:42" ht="15.75" customHeight="1">
      <c r="A82" s="177" t="s">
        <v>150</v>
      </c>
      <c r="B82" s="61"/>
      <c r="C82" s="92"/>
      <c r="D82" s="139"/>
      <c r="E82" s="35"/>
      <c r="F82" s="36"/>
      <c r="G82" s="36"/>
      <c r="H82" s="50"/>
      <c r="I82" s="34"/>
      <c r="J82" s="36"/>
      <c r="K82" s="33"/>
      <c r="L82" s="53"/>
      <c r="M82" s="35"/>
      <c r="N82" s="36"/>
      <c r="O82" s="33"/>
      <c r="P82" s="50"/>
      <c r="Q82" s="34"/>
      <c r="R82" s="36"/>
      <c r="S82" s="33"/>
      <c r="T82" s="53"/>
      <c r="U82" s="35"/>
      <c r="V82" s="36"/>
      <c r="W82" s="33"/>
      <c r="X82" s="50"/>
      <c r="Y82" s="34"/>
      <c r="Z82" s="36"/>
      <c r="AA82" s="33"/>
      <c r="AB82" s="53"/>
      <c r="AC82" s="7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29" s="2" customFormat="1" ht="15.75" customHeight="1">
      <c r="A83" s="177" t="s">
        <v>76</v>
      </c>
      <c r="B83" s="61"/>
      <c r="C83" s="92"/>
      <c r="D83" s="140"/>
      <c r="E83" s="155"/>
      <c r="F83" s="96"/>
      <c r="G83" s="96"/>
      <c r="H83" s="50"/>
      <c r="I83" s="103"/>
      <c r="J83" s="96"/>
      <c r="K83" s="33"/>
      <c r="L83" s="53"/>
      <c r="M83" s="155"/>
      <c r="N83" s="96"/>
      <c r="O83" s="33"/>
      <c r="P83" s="50"/>
      <c r="Q83" s="103"/>
      <c r="R83" s="96"/>
      <c r="S83" s="33"/>
      <c r="T83" s="53"/>
      <c r="U83" s="155"/>
      <c r="V83" s="96"/>
      <c r="W83" s="33"/>
      <c r="X83" s="50"/>
      <c r="Y83" s="103"/>
      <c r="Z83" s="96"/>
      <c r="AA83" s="33"/>
      <c r="AB83" s="53"/>
      <c r="AC83" s="70"/>
    </row>
    <row r="84" spans="1:29" s="2" customFormat="1" ht="15.75" customHeight="1" thickBot="1">
      <c r="A84" s="179" t="s">
        <v>128</v>
      </c>
      <c r="B84" s="119"/>
      <c r="C84" s="120"/>
      <c r="D84" s="141"/>
      <c r="E84" s="78"/>
      <c r="F84" s="121"/>
      <c r="G84" s="121"/>
      <c r="H84" s="51"/>
      <c r="I84" s="77"/>
      <c r="J84" s="121"/>
      <c r="K84" s="40"/>
      <c r="L84" s="48"/>
      <c r="M84" s="78"/>
      <c r="N84" s="121"/>
      <c r="O84" s="40"/>
      <c r="P84" s="51"/>
      <c r="Q84" s="77"/>
      <c r="R84" s="121"/>
      <c r="S84" s="40"/>
      <c r="T84" s="48"/>
      <c r="U84" s="78"/>
      <c r="V84" s="121"/>
      <c r="W84" s="40"/>
      <c r="X84" s="51"/>
      <c r="Y84" s="77"/>
      <c r="Z84" s="121"/>
      <c r="AA84" s="40"/>
      <c r="AB84" s="48"/>
      <c r="AC84" s="84"/>
    </row>
    <row r="85" spans="1:29" s="2" customFormat="1" ht="15.75" customHeight="1">
      <c r="A85" s="217" t="s">
        <v>159</v>
      </c>
      <c r="B85" s="208">
        <f>SUM(C85:D85)</f>
        <v>15</v>
      </c>
      <c r="C85" s="209">
        <f>SUM(E85,I85,M85,Q85,U85,Y85)</f>
        <v>15</v>
      </c>
      <c r="D85" s="218">
        <f>SUM(F85,J85,N85,R85,V85,Z85)</f>
        <v>0</v>
      </c>
      <c r="E85" s="210"/>
      <c r="F85" s="211"/>
      <c r="G85" s="211"/>
      <c r="H85" s="184"/>
      <c r="I85" s="210"/>
      <c r="J85" s="211"/>
      <c r="K85" s="186"/>
      <c r="L85" s="184"/>
      <c r="M85" s="210"/>
      <c r="N85" s="211"/>
      <c r="O85" s="186"/>
      <c r="P85" s="184"/>
      <c r="Q85" s="210"/>
      <c r="R85" s="211"/>
      <c r="S85" s="186"/>
      <c r="T85" s="184"/>
      <c r="U85" s="210">
        <v>15</v>
      </c>
      <c r="V85" s="211"/>
      <c r="W85" s="186"/>
      <c r="X85" s="184">
        <v>1</v>
      </c>
      <c r="Y85" s="210"/>
      <c r="Z85" s="211"/>
      <c r="AA85" s="186"/>
      <c r="AB85" s="184"/>
      <c r="AC85" s="212">
        <f>SUM(H85,L85,P85,T85,X85,AB85)</f>
        <v>1</v>
      </c>
    </row>
    <row r="86" spans="1:29" s="2" customFormat="1" ht="15.75" customHeight="1">
      <c r="A86" s="176" t="s">
        <v>149</v>
      </c>
      <c r="B86" s="62"/>
      <c r="C86" s="92"/>
      <c r="D86" s="112"/>
      <c r="E86" s="155"/>
      <c r="F86" s="96"/>
      <c r="G86" s="96"/>
      <c r="H86" s="50"/>
      <c r="I86" s="155"/>
      <c r="J86" s="96"/>
      <c r="K86" s="33"/>
      <c r="L86" s="50"/>
      <c r="M86" s="155"/>
      <c r="N86" s="96"/>
      <c r="O86" s="33"/>
      <c r="P86" s="50"/>
      <c r="Q86" s="155"/>
      <c r="R86" s="96"/>
      <c r="S86" s="33"/>
      <c r="T86" s="50"/>
      <c r="U86" s="155"/>
      <c r="V86" s="96"/>
      <c r="W86" s="33"/>
      <c r="X86" s="50"/>
      <c r="Y86" s="155"/>
      <c r="Z86" s="96"/>
      <c r="AA86" s="33"/>
      <c r="AB86" s="50"/>
      <c r="AC86" s="70"/>
    </row>
    <row r="87" spans="1:29" s="2" customFormat="1" ht="15.75" customHeight="1">
      <c r="A87" s="176" t="s">
        <v>141</v>
      </c>
      <c r="B87" s="62"/>
      <c r="C87" s="92"/>
      <c r="D87" s="88"/>
      <c r="E87" s="35"/>
      <c r="F87" s="36"/>
      <c r="G87" s="36"/>
      <c r="H87" s="50"/>
      <c r="I87" s="35"/>
      <c r="J87" s="36"/>
      <c r="K87" s="33"/>
      <c r="L87" s="50"/>
      <c r="M87" s="35"/>
      <c r="N87" s="36"/>
      <c r="O87" s="33"/>
      <c r="P87" s="50"/>
      <c r="Q87" s="35"/>
      <c r="R87" s="36"/>
      <c r="S87" s="33"/>
      <c r="T87" s="50"/>
      <c r="U87" s="35"/>
      <c r="V87" s="36"/>
      <c r="W87" s="33"/>
      <c r="X87" s="50"/>
      <c r="Y87" s="35"/>
      <c r="Z87" s="36"/>
      <c r="AA87" s="33"/>
      <c r="AB87" s="50"/>
      <c r="AC87" s="70"/>
    </row>
    <row r="88" spans="1:29" s="2" customFormat="1" ht="15.75" customHeight="1">
      <c r="A88" s="176" t="s">
        <v>157</v>
      </c>
      <c r="B88" s="62"/>
      <c r="C88" s="92"/>
      <c r="D88" s="88"/>
      <c r="E88" s="30"/>
      <c r="F88" s="32"/>
      <c r="G88" s="32"/>
      <c r="H88" s="65"/>
      <c r="I88" s="30"/>
      <c r="J88" s="32"/>
      <c r="K88" s="33"/>
      <c r="L88" s="50"/>
      <c r="M88" s="35"/>
      <c r="N88" s="36"/>
      <c r="O88" s="33"/>
      <c r="P88" s="50"/>
      <c r="Q88" s="35"/>
      <c r="R88" s="36"/>
      <c r="S88" s="33"/>
      <c r="T88" s="50"/>
      <c r="U88" s="35"/>
      <c r="V88" s="36"/>
      <c r="W88" s="33"/>
      <c r="X88" s="50"/>
      <c r="Y88" s="35"/>
      <c r="Z88" s="36"/>
      <c r="AA88" s="33"/>
      <c r="AB88" s="50"/>
      <c r="AC88" s="70"/>
    </row>
    <row r="89" spans="1:29" s="2" customFormat="1" ht="15.75" customHeight="1">
      <c r="A89" s="176" t="s">
        <v>59</v>
      </c>
      <c r="B89" s="62"/>
      <c r="C89" s="74"/>
      <c r="D89" s="75"/>
      <c r="E89" s="30"/>
      <c r="F89" s="32"/>
      <c r="G89" s="32"/>
      <c r="H89" s="65"/>
      <c r="I89" s="30"/>
      <c r="J89" s="32"/>
      <c r="K89" s="33"/>
      <c r="L89" s="50"/>
      <c r="M89" s="35"/>
      <c r="N89" s="36"/>
      <c r="O89" s="33"/>
      <c r="P89" s="50"/>
      <c r="Q89" s="35"/>
      <c r="R89" s="36"/>
      <c r="S89" s="33"/>
      <c r="T89" s="50"/>
      <c r="U89" s="35"/>
      <c r="V89" s="36"/>
      <c r="W89" s="33"/>
      <c r="X89" s="50"/>
      <c r="Y89" s="35"/>
      <c r="Z89" s="36"/>
      <c r="AA89" s="33"/>
      <c r="AB89" s="50"/>
      <c r="AC89" s="70"/>
    </row>
    <row r="90" spans="1:29" s="2" customFormat="1" ht="15.75" customHeight="1">
      <c r="A90" s="176" t="s">
        <v>74</v>
      </c>
      <c r="B90" s="62"/>
      <c r="C90" s="74"/>
      <c r="D90" s="75"/>
      <c r="E90" s="30"/>
      <c r="F90" s="32"/>
      <c r="G90" s="32"/>
      <c r="H90" s="65"/>
      <c r="I90" s="30"/>
      <c r="J90" s="32"/>
      <c r="K90" s="33"/>
      <c r="L90" s="50"/>
      <c r="M90" s="35"/>
      <c r="N90" s="36"/>
      <c r="O90" s="33"/>
      <c r="P90" s="50"/>
      <c r="Q90" s="35"/>
      <c r="R90" s="36"/>
      <c r="S90" s="33"/>
      <c r="T90" s="50"/>
      <c r="U90" s="35"/>
      <c r="V90" s="36"/>
      <c r="W90" s="33"/>
      <c r="X90" s="50"/>
      <c r="Y90" s="35"/>
      <c r="Z90" s="36"/>
      <c r="AA90" s="33"/>
      <c r="AB90" s="50"/>
      <c r="AC90" s="70"/>
    </row>
    <row r="91" spans="1:29" s="2" customFormat="1" ht="15.75" customHeight="1">
      <c r="A91" s="176" t="s">
        <v>58</v>
      </c>
      <c r="B91" s="62"/>
      <c r="C91" s="74"/>
      <c r="D91" s="75"/>
      <c r="E91" s="30"/>
      <c r="F91" s="32"/>
      <c r="G91" s="36"/>
      <c r="H91" s="50"/>
      <c r="I91" s="30"/>
      <c r="J91" s="32"/>
      <c r="K91" s="33"/>
      <c r="L91" s="50"/>
      <c r="M91" s="30"/>
      <c r="N91" s="32"/>
      <c r="O91" s="33"/>
      <c r="P91" s="50"/>
      <c r="Q91" s="30"/>
      <c r="R91" s="32"/>
      <c r="S91" s="33"/>
      <c r="T91" s="50"/>
      <c r="U91" s="30"/>
      <c r="V91" s="32"/>
      <c r="W91" s="33"/>
      <c r="X91" s="50"/>
      <c r="Y91" s="30"/>
      <c r="Z91" s="32"/>
      <c r="AA91" s="33"/>
      <c r="AB91" s="50"/>
      <c r="AC91" s="70"/>
    </row>
    <row r="92" spans="1:29" s="2" customFormat="1" ht="15.75" customHeight="1" thickBot="1">
      <c r="A92" s="193" t="s">
        <v>148</v>
      </c>
      <c r="B92" s="110"/>
      <c r="C92" s="114"/>
      <c r="D92" s="118"/>
      <c r="E92" s="113"/>
      <c r="F92" s="156"/>
      <c r="G92" s="57"/>
      <c r="H92" s="59"/>
      <c r="I92" s="113"/>
      <c r="J92" s="156"/>
      <c r="K92" s="58"/>
      <c r="L92" s="59"/>
      <c r="M92" s="113"/>
      <c r="N92" s="156"/>
      <c r="O92" s="58"/>
      <c r="P92" s="59"/>
      <c r="Q92" s="113"/>
      <c r="R92" s="156"/>
      <c r="S92" s="58"/>
      <c r="T92" s="59"/>
      <c r="U92" s="113"/>
      <c r="V92" s="156"/>
      <c r="W92" s="58"/>
      <c r="X92" s="59"/>
      <c r="Y92" s="113"/>
      <c r="Z92" s="156"/>
      <c r="AA92" s="58"/>
      <c r="AB92" s="59"/>
      <c r="AC92" s="76"/>
    </row>
    <row r="93" spans="1:29" s="2" customFormat="1" ht="15.75" customHeight="1" thickBot="1">
      <c r="A93" s="213" t="s">
        <v>132</v>
      </c>
      <c r="B93" s="214">
        <f>SUM(C93:D93)</f>
        <v>30</v>
      </c>
      <c r="C93" s="215">
        <f>SUM(E93,I93,M93,Q93,U93,Y93)</f>
        <v>0</v>
      </c>
      <c r="D93" s="216">
        <f>SUM(F93,J93,N93,R93,V93,Z93)</f>
        <v>30</v>
      </c>
      <c r="E93" s="199"/>
      <c r="F93" s="200"/>
      <c r="G93" s="206"/>
      <c r="H93" s="202"/>
      <c r="I93" s="203"/>
      <c r="J93" s="200">
        <v>30</v>
      </c>
      <c r="K93" s="201"/>
      <c r="L93" s="207">
        <v>0</v>
      </c>
      <c r="M93" s="199"/>
      <c r="N93" s="200"/>
      <c r="O93" s="201"/>
      <c r="P93" s="202"/>
      <c r="Q93" s="203"/>
      <c r="R93" s="200"/>
      <c r="S93" s="201"/>
      <c r="T93" s="207"/>
      <c r="U93" s="199"/>
      <c r="V93" s="200"/>
      <c r="W93" s="201"/>
      <c r="X93" s="202"/>
      <c r="Y93" s="203"/>
      <c r="Z93" s="200"/>
      <c r="AA93" s="201"/>
      <c r="AB93" s="207"/>
      <c r="AC93" s="267">
        <f>SUM(H93,L93,P93,T93,X93,AB93)</f>
        <v>0</v>
      </c>
    </row>
    <row r="94" spans="1:29" s="2" customFormat="1" ht="15.75" customHeight="1">
      <c r="A94" s="175" t="s">
        <v>153</v>
      </c>
      <c r="B94" s="27"/>
      <c r="C94" s="81"/>
      <c r="D94" s="143"/>
      <c r="E94" s="27"/>
      <c r="F94" s="89"/>
      <c r="G94" s="90"/>
      <c r="H94" s="49"/>
      <c r="I94" s="28"/>
      <c r="J94" s="89"/>
      <c r="K94" s="29"/>
      <c r="L94" s="52"/>
      <c r="M94" s="27"/>
      <c r="N94" s="89"/>
      <c r="O94" s="29"/>
      <c r="P94" s="49"/>
      <c r="Q94" s="28"/>
      <c r="R94" s="89"/>
      <c r="S94" s="29"/>
      <c r="T94" s="52"/>
      <c r="U94" s="27"/>
      <c r="V94" s="89"/>
      <c r="W94" s="29"/>
      <c r="X94" s="49"/>
      <c r="Y94" s="28"/>
      <c r="Z94" s="89"/>
      <c r="AA94" s="29"/>
      <c r="AB94" s="52"/>
      <c r="AC94" s="69"/>
    </row>
    <row r="95" spans="1:29" s="2" customFormat="1" ht="15.75" customHeight="1">
      <c r="A95" s="175" t="s">
        <v>155</v>
      </c>
      <c r="B95" s="27"/>
      <c r="C95" s="81"/>
      <c r="D95" s="143"/>
      <c r="E95" s="27"/>
      <c r="F95" s="89"/>
      <c r="G95" s="90"/>
      <c r="H95" s="49"/>
      <c r="I95" s="28"/>
      <c r="J95" s="89"/>
      <c r="K95" s="29"/>
      <c r="L95" s="52"/>
      <c r="M95" s="27"/>
      <c r="N95" s="89"/>
      <c r="O95" s="29"/>
      <c r="P95" s="49"/>
      <c r="Q95" s="28"/>
      <c r="R95" s="89"/>
      <c r="S95" s="29"/>
      <c r="T95" s="52"/>
      <c r="U95" s="27"/>
      <c r="V95" s="89"/>
      <c r="W95" s="29"/>
      <c r="X95" s="49"/>
      <c r="Y95" s="28"/>
      <c r="Z95" s="89"/>
      <c r="AA95" s="29"/>
      <c r="AB95" s="52"/>
      <c r="AC95" s="69"/>
    </row>
    <row r="96" spans="1:29" s="2" customFormat="1" ht="15.75" customHeight="1">
      <c r="A96" s="174" t="s">
        <v>83</v>
      </c>
      <c r="B96" s="30"/>
      <c r="C96" s="74"/>
      <c r="D96" s="144"/>
      <c r="E96" s="30"/>
      <c r="F96" s="32"/>
      <c r="G96" s="36"/>
      <c r="H96" s="50"/>
      <c r="I96" s="31"/>
      <c r="J96" s="32"/>
      <c r="K96" s="33"/>
      <c r="L96" s="53"/>
      <c r="M96" s="30"/>
      <c r="N96" s="32"/>
      <c r="O96" s="33"/>
      <c r="P96" s="50"/>
      <c r="Q96" s="31"/>
      <c r="R96" s="32"/>
      <c r="S96" s="33"/>
      <c r="T96" s="53"/>
      <c r="U96" s="30"/>
      <c r="V96" s="32"/>
      <c r="W96" s="33"/>
      <c r="X96" s="50"/>
      <c r="Y96" s="31"/>
      <c r="Z96" s="32"/>
      <c r="AA96" s="33"/>
      <c r="AB96" s="53"/>
      <c r="AC96" s="70"/>
    </row>
    <row r="97" spans="1:29" s="2" customFormat="1" ht="15.75" customHeight="1">
      <c r="A97" s="174" t="s">
        <v>72</v>
      </c>
      <c r="B97" s="30"/>
      <c r="C97" s="74"/>
      <c r="D97" s="144"/>
      <c r="E97" s="30"/>
      <c r="F97" s="32"/>
      <c r="G97" s="36"/>
      <c r="H97" s="50"/>
      <c r="I97" s="31"/>
      <c r="J97" s="32"/>
      <c r="K97" s="33"/>
      <c r="L97" s="53"/>
      <c r="M97" s="30"/>
      <c r="N97" s="32"/>
      <c r="O97" s="33"/>
      <c r="P97" s="50"/>
      <c r="Q97" s="31"/>
      <c r="R97" s="32"/>
      <c r="S97" s="33"/>
      <c r="T97" s="53"/>
      <c r="U97" s="30"/>
      <c r="V97" s="32"/>
      <c r="W97" s="33"/>
      <c r="X97" s="50"/>
      <c r="Y97" s="31"/>
      <c r="Z97" s="32"/>
      <c r="AA97" s="33"/>
      <c r="AB97" s="53"/>
      <c r="AC97" s="70"/>
    </row>
    <row r="98" spans="1:29" s="2" customFormat="1" ht="15.75" customHeight="1">
      <c r="A98" s="174" t="s">
        <v>60</v>
      </c>
      <c r="B98" s="30"/>
      <c r="C98" s="74"/>
      <c r="D98" s="144"/>
      <c r="E98" s="30"/>
      <c r="F98" s="32"/>
      <c r="G98" s="36"/>
      <c r="H98" s="50"/>
      <c r="I98" s="31"/>
      <c r="J98" s="32"/>
      <c r="K98" s="33"/>
      <c r="L98" s="53"/>
      <c r="M98" s="30"/>
      <c r="N98" s="32"/>
      <c r="O98" s="33"/>
      <c r="P98" s="50"/>
      <c r="Q98" s="31"/>
      <c r="R98" s="32"/>
      <c r="S98" s="33"/>
      <c r="T98" s="53"/>
      <c r="U98" s="30"/>
      <c r="V98" s="32"/>
      <c r="W98" s="33"/>
      <c r="X98" s="50"/>
      <c r="Y98" s="31"/>
      <c r="Z98" s="32"/>
      <c r="AA98" s="33"/>
      <c r="AB98" s="53"/>
      <c r="AC98" s="70"/>
    </row>
    <row r="99" spans="1:30" s="2" customFormat="1" ht="15.75" customHeight="1">
      <c r="A99" s="174" t="s">
        <v>62</v>
      </c>
      <c r="B99" s="30"/>
      <c r="C99" s="74"/>
      <c r="D99" s="144"/>
      <c r="E99" s="30"/>
      <c r="F99" s="32"/>
      <c r="G99" s="36"/>
      <c r="H99" s="50"/>
      <c r="I99" s="31"/>
      <c r="J99" s="32"/>
      <c r="K99" s="33"/>
      <c r="L99" s="53"/>
      <c r="M99" s="30"/>
      <c r="N99" s="32"/>
      <c r="O99" s="33"/>
      <c r="P99" s="50"/>
      <c r="Q99" s="31"/>
      <c r="R99" s="32"/>
      <c r="S99" s="33"/>
      <c r="T99" s="53"/>
      <c r="U99" s="30"/>
      <c r="V99" s="32"/>
      <c r="W99" s="33"/>
      <c r="X99" s="50"/>
      <c r="Y99" s="31"/>
      <c r="Z99" s="32"/>
      <c r="AA99" s="33"/>
      <c r="AB99" s="53"/>
      <c r="AC99" s="70"/>
      <c r="AD99" s="72"/>
    </row>
    <row r="100" spans="1:29" s="2" customFormat="1" ht="15.75" customHeight="1" thickBot="1">
      <c r="A100" s="180" t="s">
        <v>50</v>
      </c>
      <c r="B100" s="46"/>
      <c r="C100" s="83"/>
      <c r="D100" s="86"/>
      <c r="E100" s="46"/>
      <c r="F100" s="85"/>
      <c r="G100" s="39"/>
      <c r="H100" s="51"/>
      <c r="I100" s="47"/>
      <c r="J100" s="85"/>
      <c r="K100" s="40"/>
      <c r="L100" s="48"/>
      <c r="M100" s="46"/>
      <c r="N100" s="85"/>
      <c r="O100" s="40"/>
      <c r="P100" s="51"/>
      <c r="Q100" s="47"/>
      <c r="R100" s="85"/>
      <c r="S100" s="40"/>
      <c r="T100" s="48"/>
      <c r="U100" s="46"/>
      <c r="V100" s="85"/>
      <c r="W100" s="40"/>
      <c r="X100" s="51"/>
      <c r="Y100" s="47"/>
      <c r="Z100" s="85"/>
      <c r="AA100" s="40"/>
      <c r="AB100" s="48"/>
      <c r="AC100" s="84"/>
    </row>
    <row r="101" spans="1:29" s="2" customFormat="1" ht="13.5" thickBot="1">
      <c r="A101" s="171" t="s">
        <v>154</v>
      </c>
      <c r="B101" s="167">
        <f>SUM(C101:D101)</f>
        <v>30</v>
      </c>
      <c r="C101" s="124">
        <f>SUM(E101,I101,M101,Q101,U101,Y101)</f>
        <v>0</v>
      </c>
      <c r="D101" s="142">
        <f>SUM(F101,J101,N101,R101,V101,Z101)</f>
        <v>30</v>
      </c>
      <c r="E101" s="153"/>
      <c r="F101" s="130"/>
      <c r="G101" s="131"/>
      <c r="H101" s="154"/>
      <c r="I101" s="129"/>
      <c r="J101" s="130"/>
      <c r="K101" s="125"/>
      <c r="L101" s="126"/>
      <c r="M101" s="153"/>
      <c r="N101" s="130">
        <v>30</v>
      </c>
      <c r="O101" s="125"/>
      <c r="P101" s="154">
        <v>0</v>
      </c>
      <c r="Q101" s="129"/>
      <c r="R101" s="130"/>
      <c r="S101" s="125"/>
      <c r="T101" s="126"/>
      <c r="U101" s="153"/>
      <c r="V101" s="130"/>
      <c r="W101" s="125"/>
      <c r="X101" s="154"/>
      <c r="Y101" s="129"/>
      <c r="Z101" s="130"/>
      <c r="AA101" s="125"/>
      <c r="AB101" s="126"/>
      <c r="AC101" s="127">
        <f>SUM(H101,L101,P101,T101,X101,AB101)</f>
        <v>0</v>
      </c>
    </row>
    <row r="102" spans="1:29" s="2" customFormat="1" ht="15.75" customHeight="1">
      <c r="A102" s="180" t="s">
        <v>47</v>
      </c>
      <c r="B102" s="30"/>
      <c r="C102" s="74"/>
      <c r="D102" s="144"/>
      <c r="E102" s="30"/>
      <c r="F102" s="32"/>
      <c r="G102" s="36"/>
      <c r="H102" s="50"/>
      <c r="I102" s="31"/>
      <c r="J102" s="32"/>
      <c r="K102" s="33"/>
      <c r="L102" s="53"/>
      <c r="M102" s="30"/>
      <c r="N102" s="32"/>
      <c r="O102" s="33"/>
      <c r="P102" s="50"/>
      <c r="Q102" s="31"/>
      <c r="R102" s="32"/>
      <c r="S102" s="33"/>
      <c r="T102" s="53"/>
      <c r="U102" s="30"/>
      <c r="V102" s="32"/>
      <c r="W102" s="33"/>
      <c r="X102" s="50"/>
      <c r="Y102" s="31"/>
      <c r="Z102" s="32"/>
      <c r="AA102" s="33"/>
      <c r="AB102" s="53"/>
      <c r="AC102" s="70"/>
    </row>
    <row r="103" spans="1:29" s="2" customFormat="1" ht="15.75" customHeight="1">
      <c r="A103" s="174" t="s">
        <v>54</v>
      </c>
      <c r="B103" s="30"/>
      <c r="C103" s="74"/>
      <c r="D103" s="144"/>
      <c r="E103" s="30"/>
      <c r="F103" s="32"/>
      <c r="G103" s="36"/>
      <c r="H103" s="50"/>
      <c r="I103" s="31"/>
      <c r="J103" s="32"/>
      <c r="K103" s="33"/>
      <c r="L103" s="53"/>
      <c r="M103" s="30"/>
      <c r="N103" s="32"/>
      <c r="O103" s="33"/>
      <c r="P103" s="50"/>
      <c r="Q103" s="31"/>
      <c r="R103" s="32"/>
      <c r="S103" s="33"/>
      <c r="T103" s="53"/>
      <c r="U103" s="30"/>
      <c r="V103" s="32"/>
      <c r="W103" s="33"/>
      <c r="X103" s="50"/>
      <c r="Y103" s="31"/>
      <c r="Z103" s="32"/>
      <c r="AA103" s="33"/>
      <c r="AB103" s="53"/>
      <c r="AC103" s="70"/>
    </row>
    <row r="104" spans="1:29" s="2" customFormat="1" ht="15.75" customHeight="1">
      <c r="A104" s="174" t="s">
        <v>119</v>
      </c>
      <c r="B104" s="30"/>
      <c r="C104" s="74"/>
      <c r="D104" s="144"/>
      <c r="E104" s="30"/>
      <c r="F104" s="32"/>
      <c r="G104" s="36"/>
      <c r="H104" s="50"/>
      <c r="I104" s="31"/>
      <c r="J104" s="32"/>
      <c r="K104" s="33"/>
      <c r="L104" s="53"/>
      <c r="M104" s="30"/>
      <c r="N104" s="32"/>
      <c r="O104" s="33"/>
      <c r="P104" s="50"/>
      <c r="Q104" s="31"/>
      <c r="R104" s="32"/>
      <c r="S104" s="33"/>
      <c r="T104" s="53"/>
      <c r="U104" s="30"/>
      <c r="V104" s="32"/>
      <c r="W104" s="33"/>
      <c r="X104" s="50"/>
      <c r="Y104" s="31"/>
      <c r="Z104" s="32"/>
      <c r="AA104" s="33"/>
      <c r="AB104" s="53"/>
      <c r="AC104" s="70"/>
    </row>
    <row r="105" spans="1:29" s="2" customFormat="1" ht="15.75" customHeight="1">
      <c r="A105" s="174" t="s">
        <v>55</v>
      </c>
      <c r="B105" s="30"/>
      <c r="C105" s="74"/>
      <c r="D105" s="144"/>
      <c r="E105" s="30"/>
      <c r="F105" s="32"/>
      <c r="G105" s="36"/>
      <c r="H105" s="50"/>
      <c r="I105" s="31"/>
      <c r="J105" s="32"/>
      <c r="K105" s="33"/>
      <c r="L105" s="53"/>
      <c r="M105" s="30"/>
      <c r="N105" s="32"/>
      <c r="O105" s="33"/>
      <c r="P105" s="50"/>
      <c r="Q105" s="31"/>
      <c r="R105" s="32"/>
      <c r="S105" s="33"/>
      <c r="T105" s="53"/>
      <c r="U105" s="30"/>
      <c r="V105" s="32"/>
      <c r="W105" s="33"/>
      <c r="X105" s="50"/>
      <c r="Y105" s="31"/>
      <c r="Z105" s="32"/>
      <c r="AA105" s="33"/>
      <c r="AB105" s="53"/>
      <c r="AC105" s="70"/>
    </row>
    <row r="106" spans="1:29" s="2" customFormat="1" ht="15.75" customHeight="1">
      <c r="A106" s="177" t="s">
        <v>48</v>
      </c>
      <c r="B106" s="30"/>
      <c r="C106" s="74"/>
      <c r="D106" s="144"/>
      <c r="E106" s="71"/>
      <c r="F106" s="32"/>
      <c r="G106" s="36"/>
      <c r="H106" s="50"/>
      <c r="I106" s="31"/>
      <c r="J106" s="32"/>
      <c r="K106" s="33"/>
      <c r="L106" s="53"/>
      <c r="M106" s="30"/>
      <c r="N106" s="32"/>
      <c r="O106" s="33"/>
      <c r="P106" s="50"/>
      <c r="Q106" s="31"/>
      <c r="R106" s="32"/>
      <c r="S106" s="33"/>
      <c r="T106" s="53"/>
      <c r="U106" s="30"/>
      <c r="V106" s="32"/>
      <c r="W106" s="33"/>
      <c r="X106" s="50"/>
      <c r="Y106" s="31"/>
      <c r="Z106" s="32"/>
      <c r="AA106" s="33"/>
      <c r="AB106" s="53"/>
      <c r="AC106" s="70"/>
    </row>
    <row r="107" spans="1:29" s="2" customFormat="1" ht="15.75" customHeight="1">
      <c r="A107" s="179" t="s">
        <v>129</v>
      </c>
      <c r="B107" s="46"/>
      <c r="C107" s="83"/>
      <c r="D107" s="86"/>
      <c r="E107" s="229"/>
      <c r="F107" s="85"/>
      <c r="G107" s="39"/>
      <c r="H107" s="51"/>
      <c r="I107" s="47"/>
      <c r="J107" s="85"/>
      <c r="K107" s="40"/>
      <c r="L107" s="48"/>
      <c r="M107" s="46"/>
      <c r="N107" s="85"/>
      <c r="O107" s="40"/>
      <c r="P107" s="51"/>
      <c r="Q107" s="47"/>
      <c r="R107" s="85"/>
      <c r="S107" s="40"/>
      <c r="T107" s="48"/>
      <c r="U107" s="46"/>
      <c r="V107" s="85"/>
      <c r="W107" s="40"/>
      <c r="X107" s="51"/>
      <c r="Y107" s="47"/>
      <c r="Z107" s="85"/>
      <c r="AA107" s="40"/>
      <c r="AB107" s="48"/>
      <c r="AC107" s="84"/>
    </row>
    <row r="108" spans="1:29" s="2" customFormat="1" ht="13.5" thickBot="1">
      <c r="A108" s="180" t="s">
        <v>49</v>
      </c>
      <c r="B108" s="46"/>
      <c r="C108" s="83"/>
      <c r="D108" s="86"/>
      <c r="E108" s="46"/>
      <c r="F108" s="85"/>
      <c r="G108" s="39"/>
      <c r="H108" s="51"/>
      <c r="I108" s="47"/>
      <c r="J108" s="85"/>
      <c r="K108" s="40"/>
      <c r="L108" s="48"/>
      <c r="M108" s="46"/>
      <c r="N108" s="85"/>
      <c r="O108" s="40"/>
      <c r="P108" s="51"/>
      <c r="Q108" s="47"/>
      <c r="R108" s="85"/>
      <c r="S108" s="40"/>
      <c r="T108" s="48"/>
      <c r="U108" s="46"/>
      <c r="V108" s="85"/>
      <c r="W108" s="40"/>
      <c r="X108" s="51"/>
      <c r="Y108" s="47"/>
      <c r="Z108" s="85"/>
      <c r="AA108" s="40"/>
      <c r="AB108" s="48"/>
      <c r="AC108" s="122"/>
    </row>
    <row r="109" spans="1:29" s="2" customFormat="1" ht="13.5" thickBot="1">
      <c r="A109" s="171" t="s">
        <v>163</v>
      </c>
      <c r="B109" s="167">
        <f>SUM(C109:D109)</f>
        <v>30</v>
      </c>
      <c r="C109" s="124">
        <f>SUM(E109,I109,M109,Q109,U109,Y109)</f>
        <v>0</v>
      </c>
      <c r="D109" s="142">
        <f>SUM(F109,J109,N109,R109,V109,Z109)</f>
        <v>30</v>
      </c>
      <c r="E109" s="181"/>
      <c r="F109" s="182"/>
      <c r="G109" s="183"/>
      <c r="H109" s="184"/>
      <c r="I109" s="185"/>
      <c r="J109" s="182"/>
      <c r="K109" s="186"/>
      <c r="L109" s="187"/>
      <c r="M109" s="181"/>
      <c r="N109" s="182"/>
      <c r="O109" s="186"/>
      <c r="P109" s="184"/>
      <c r="Q109" s="185"/>
      <c r="R109" s="182">
        <v>30</v>
      </c>
      <c r="S109" s="186"/>
      <c r="T109" s="187">
        <v>2</v>
      </c>
      <c r="U109" s="181"/>
      <c r="V109" s="182"/>
      <c r="W109" s="186"/>
      <c r="X109" s="184"/>
      <c r="Y109" s="185"/>
      <c r="Z109" s="182"/>
      <c r="AA109" s="186"/>
      <c r="AB109" s="187"/>
      <c r="AC109" s="79">
        <f>SUM(H109,L109,P109,T109,X109,AB109)</f>
        <v>2</v>
      </c>
    </row>
    <row r="110" spans="1:42" ht="16.5" customHeight="1">
      <c r="A110" s="176" t="s">
        <v>131</v>
      </c>
      <c r="B110" s="30"/>
      <c r="C110" s="74"/>
      <c r="D110" s="65"/>
      <c r="E110" s="30"/>
      <c r="F110" s="32"/>
      <c r="G110" s="36"/>
      <c r="H110" s="50"/>
      <c r="I110" s="30"/>
      <c r="J110" s="32"/>
      <c r="K110" s="33"/>
      <c r="L110" s="50"/>
      <c r="M110" s="30"/>
      <c r="N110" s="32"/>
      <c r="O110" s="33"/>
      <c r="P110" s="50"/>
      <c r="Q110" s="30"/>
      <c r="R110" s="32"/>
      <c r="S110" s="33"/>
      <c r="T110" s="50"/>
      <c r="U110" s="30"/>
      <c r="V110" s="32"/>
      <c r="W110" s="33"/>
      <c r="X110" s="50"/>
      <c r="Y110" s="30"/>
      <c r="Z110" s="32"/>
      <c r="AA110" s="33"/>
      <c r="AB110" s="50"/>
      <c r="AC110" s="25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>
      <c r="A111" s="176" t="s">
        <v>57</v>
      </c>
      <c r="B111" s="30"/>
      <c r="C111" s="74"/>
      <c r="D111" s="65"/>
      <c r="E111" s="30"/>
      <c r="F111" s="32"/>
      <c r="G111" s="36"/>
      <c r="H111" s="50"/>
      <c r="I111" s="30"/>
      <c r="J111" s="32"/>
      <c r="K111" s="33"/>
      <c r="L111" s="50"/>
      <c r="M111" s="30"/>
      <c r="N111" s="32"/>
      <c r="O111" s="33"/>
      <c r="P111" s="50"/>
      <c r="Q111" s="30"/>
      <c r="R111" s="32"/>
      <c r="S111" s="33"/>
      <c r="T111" s="50"/>
      <c r="U111" s="30"/>
      <c r="V111" s="32"/>
      <c r="W111" s="33"/>
      <c r="X111" s="50"/>
      <c r="Y111" s="30"/>
      <c r="Z111" s="32"/>
      <c r="AA111" s="33"/>
      <c r="AB111" s="50"/>
      <c r="AC111" s="6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24.75" customHeight="1">
      <c r="A112" s="176" t="s">
        <v>156</v>
      </c>
      <c r="B112" s="30"/>
      <c r="C112" s="74"/>
      <c r="D112" s="65"/>
      <c r="E112" s="30"/>
      <c r="F112" s="32"/>
      <c r="G112" s="36"/>
      <c r="H112" s="50"/>
      <c r="I112" s="30"/>
      <c r="J112" s="32"/>
      <c r="K112" s="33"/>
      <c r="L112" s="50"/>
      <c r="M112" s="30"/>
      <c r="N112" s="32"/>
      <c r="O112" s="33"/>
      <c r="P112" s="50"/>
      <c r="Q112" s="30"/>
      <c r="R112" s="32"/>
      <c r="S112" s="33"/>
      <c r="T112" s="50"/>
      <c r="U112" s="30"/>
      <c r="V112" s="32"/>
      <c r="W112" s="33"/>
      <c r="X112" s="50"/>
      <c r="Y112" s="30"/>
      <c r="Z112" s="32"/>
      <c r="AA112" s="33"/>
      <c r="AB112" s="50"/>
      <c r="AC112" s="6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>
      <c r="A113" s="176" t="s">
        <v>158</v>
      </c>
      <c r="B113" s="30"/>
      <c r="C113" s="74"/>
      <c r="D113" s="65"/>
      <c r="E113" s="30"/>
      <c r="F113" s="32"/>
      <c r="G113" s="36"/>
      <c r="H113" s="50"/>
      <c r="I113" s="30"/>
      <c r="J113" s="32"/>
      <c r="K113" s="33"/>
      <c r="L113" s="50"/>
      <c r="M113" s="30"/>
      <c r="N113" s="32"/>
      <c r="O113" s="33"/>
      <c r="P113" s="50"/>
      <c r="Q113" s="30"/>
      <c r="R113" s="32"/>
      <c r="S113" s="33"/>
      <c r="T113" s="50"/>
      <c r="U113" s="30"/>
      <c r="V113" s="32"/>
      <c r="W113" s="33"/>
      <c r="X113" s="50"/>
      <c r="Y113" s="30"/>
      <c r="Z113" s="32"/>
      <c r="AA113" s="33"/>
      <c r="AB113" s="50"/>
      <c r="AC113" s="6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27.75" customHeight="1">
      <c r="A114" s="176" t="s">
        <v>162</v>
      </c>
      <c r="B114" s="30"/>
      <c r="C114" s="74"/>
      <c r="D114" s="65"/>
      <c r="E114" s="30"/>
      <c r="F114" s="32"/>
      <c r="G114" s="36"/>
      <c r="H114" s="50"/>
      <c r="I114" s="30"/>
      <c r="J114" s="32"/>
      <c r="K114" s="33"/>
      <c r="L114" s="50"/>
      <c r="M114" s="30"/>
      <c r="N114" s="32"/>
      <c r="O114" s="33"/>
      <c r="P114" s="50"/>
      <c r="Q114" s="30"/>
      <c r="R114" s="32"/>
      <c r="S114" s="33"/>
      <c r="T114" s="50"/>
      <c r="U114" s="30"/>
      <c r="V114" s="32"/>
      <c r="W114" s="33"/>
      <c r="X114" s="50"/>
      <c r="Y114" s="30"/>
      <c r="Z114" s="32"/>
      <c r="AA114" s="33"/>
      <c r="AB114" s="50"/>
      <c r="AC114" s="6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>
      <c r="A115" s="176" t="s">
        <v>113</v>
      </c>
      <c r="B115" s="30"/>
      <c r="C115" s="74"/>
      <c r="D115" s="65"/>
      <c r="E115" s="30"/>
      <c r="F115" s="32"/>
      <c r="G115" s="36"/>
      <c r="H115" s="50"/>
      <c r="I115" s="30"/>
      <c r="J115" s="32"/>
      <c r="K115" s="33"/>
      <c r="L115" s="50"/>
      <c r="M115" s="30"/>
      <c r="N115" s="32"/>
      <c r="O115" s="33"/>
      <c r="P115" s="50"/>
      <c r="Q115" s="30"/>
      <c r="R115" s="32"/>
      <c r="S115" s="33"/>
      <c r="T115" s="50"/>
      <c r="U115" s="30"/>
      <c r="V115" s="32"/>
      <c r="W115" s="33"/>
      <c r="X115" s="50"/>
      <c r="Y115" s="30"/>
      <c r="Z115" s="32"/>
      <c r="AA115" s="33"/>
      <c r="AB115" s="50"/>
      <c r="AC115" s="6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176" t="s">
        <v>73</v>
      </c>
      <c r="B116" s="30"/>
      <c r="C116" s="74"/>
      <c r="D116" s="65"/>
      <c r="E116" s="30"/>
      <c r="F116" s="32"/>
      <c r="G116" s="36"/>
      <c r="H116" s="50"/>
      <c r="I116" s="30"/>
      <c r="J116" s="32"/>
      <c r="K116" s="33"/>
      <c r="L116" s="50"/>
      <c r="M116" s="30"/>
      <c r="N116" s="32"/>
      <c r="O116" s="33"/>
      <c r="P116" s="50"/>
      <c r="Q116" s="30"/>
      <c r="R116" s="32"/>
      <c r="S116" s="33"/>
      <c r="T116" s="50"/>
      <c r="U116" s="30"/>
      <c r="V116" s="32"/>
      <c r="W116" s="33"/>
      <c r="X116" s="50"/>
      <c r="Y116" s="30"/>
      <c r="Z116" s="32"/>
      <c r="AA116" s="33"/>
      <c r="AB116" s="50"/>
      <c r="AC116" s="6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3.5" thickBot="1">
      <c r="A117" s="219" t="s">
        <v>151</v>
      </c>
      <c r="B117" s="199"/>
      <c r="C117" s="220"/>
      <c r="D117" s="221"/>
      <c r="E117" s="199"/>
      <c r="F117" s="200"/>
      <c r="G117" s="206"/>
      <c r="H117" s="202"/>
      <c r="I117" s="199"/>
      <c r="J117" s="200"/>
      <c r="K117" s="201"/>
      <c r="L117" s="202"/>
      <c r="M117" s="199"/>
      <c r="N117" s="200"/>
      <c r="O117" s="201"/>
      <c r="P117" s="202"/>
      <c r="Q117" s="199"/>
      <c r="R117" s="200"/>
      <c r="S117" s="201"/>
      <c r="T117" s="202"/>
      <c r="U117" s="199"/>
      <c r="V117" s="200"/>
      <c r="W117" s="201"/>
      <c r="X117" s="202"/>
      <c r="Y117" s="199"/>
      <c r="Z117" s="200"/>
      <c r="AA117" s="201"/>
      <c r="AB117" s="202"/>
      <c r="AC117" s="22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thickBot="1">
      <c r="A118" s="280" t="s">
        <v>31</v>
      </c>
      <c r="B118" s="341"/>
      <c r="C118" s="341"/>
      <c r="D118" s="341"/>
      <c r="E118" s="341"/>
      <c r="F118" s="341"/>
      <c r="G118" s="341"/>
      <c r="H118" s="341"/>
      <c r="I118" s="281"/>
      <c r="J118" s="281"/>
      <c r="K118" s="281"/>
      <c r="L118" s="281"/>
      <c r="M118" s="341"/>
      <c r="N118" s="341"/>
      <c r="O118" s="341"/>
      <c r="P118" s="341"/>
      <c r="Q118" s="281"/>
      <c r="R118" s="281"/>
      <c r="S118" s="281"/>
      <c r="T118" s="281"/>
      <c r="U118" s="341"/>
      <c r="V118" s="341"/>
      <c r="W118" s="341"/>
      <c r="X118" s="341"/>
      <c r="Y118" s="281"/>
      <c r="Z118" s="281"/>
      <c r="AA118" s="281"/>
      <c r="AB118" s="281"/>
      <c r="AC118" s="282"/>
      <c r="AD118" s="2"/>
      <c r="AE118" s="12"/>
      <c r="AF118" s="12"/>
      <c r="AG118" s="12"/>
      <c r="AH118" s="12"/>
      <c r="AI118" s="18"/>
      <c r="AJ118" s="2"/>
      <c r="AK118" s="2"/>
      <c r="AL118" s="2"/>
      <c r="AM118" s="2"/>
      <c r="AN118" s="2"/>
      <c r="AO118" s="2"/>
      <c r="AP118" s="2"/>
    </row>
    <row r="119" spans="1:42" ht="25.5">
      <c r="A119" s="189" t="s">
        <v>144</v>
      </c>
      <c r="B119" s="109">
        <v>35</v>
      </c>
      <c r="C119" s="116">
        <f>SUM(E119,I119,M119,Q119,U119,Y119)</f>
        <v>0</v>
      </c>
      <c r="D119" s="197">
        <v>35</v>
      </c>
      <c r="E119" s="109"/>
      <c r="F119" s="116"/>
      <c r="G119" s="116"/>
      <c r="H119" s="111"/>
      <c r="I119" s="109"/>
      <c r="J119" s="116">
        <v>35</v>
      </c>
      <c r="K119" s="116"/>
      <c r="L119" s="54">
        <v>1.5</v>
      </c>
      <c r="M119" s="109"/>
      <c r="N119" s="116"/>
      <c r="O119" s="116"/>
      <c r="P119" s="111"/>
      <c r="Q119" s="109"/>
      <c r="R119" s="116"/>
      <c r="S119" s="116"/>
      <c r="T119" s="111"/>
      <c r="U119" s="109"/>
      <c r="V119" s="116"/>
      <c r="W119" s="116"/>
      <c r="X119" s="111"/>
      <c r="Y119" s="109"/>
      <c r="Z119" s="116"/>
      <c r="AA119" s="116"/>
      <c r="AB119" s="111"/>
      <c r="AC119" s="79">
        <f>SUM(H119,L119,P119,T119,X119,AB119)</f>
        <v>1.5</v>
      </c>
      <c r="AD119" s="2"/>
      <c r="AE119" s="12"/>
      <c r="AF119" s="12"/>
      <c r="AG119" s="12"/>
      <c r="AH119" s="12"/>
      <c r="AI119" s="18"/>
      <c r="AJ119" s="2"/>
      <c r="AK119" s="2"/>
      <c r="AL119" s="2"/>
      <c r="AM119" s="2"/>
      <c r="AN119" s="2"/>
      <c r="AO119" s="2"/>
      <c r="AP119" s="2"/>
    </row>
    <row r="120" spans="1:42" ht="12.75">
      <c r="A120" s="176" t="s">
        <v>85</v>
      </c>
      <c r="B120" s="117">
        <f>SUM(C120:D120)</f>
        <v>40</v>
      </c>
      <c r="C120" s="74">
        <f>SUM(E120,I120,M120,Q120,U120,Y120)</f>
        <v>0</v>
      </c>
      <c r="D120" s="82">
        <f>SUM(F120,J120,N120,R120,V120,Z120)</f>
        <v>40</v>
      </c>
      <c r="E120" s="62"/>
      <c r="F120" s="74"/>
      <c r="G120" s="74"/>
      <c r="H120" s="75"/>
      <c r="I120" s="62"/>
      <c r="J120" s="74"/>
      <c r="K120" s="74"/>
      <c r="L120" s="75"/>
      <c r="M120" s="62"/>
      <c r="N120" s="74">
        <v>40</v>
      </c>
      <c r="O120" s="74"/>
      <c r="P120" s="50">
        <v>1.5</v>
      </c>
      <c r="Q120" s="62"/>
      <c r="R120" s="74"/>
      <c r="S120" s="74"/>
      <c r="T120" s="196"/>
      <c r="U120" s="62"/>
      <c r="V120" s="74"/>
      <c r="W120" s="74"/>
      <c r="X120" s="75"/>
      <c r="Y120" s="62"/>
      <c r="Z120" s="74"/>
      <c r="AA120" s="74"/>
      <c r="AB120" s="75"/>
      <c r="AC120" s="70">
        <f>SUM(H120,L120,P120,T120,X120,AB120)</f>
        <v>1.5</v>
      </c>
      <c r="AD120" s="2"/>
      <c r="AE120" s="12"/>
      <c r="AF120" s="12"/>
      <c r="AG120" s="12"/>
      <c r="AH120" s="12"/>
      <c r="AI120" s="18"/>
      <c r="AJ120" s="2"/>
      <c r="AK120" s="2"/>
      <c r="AL120" s="2"/>
      <c r="AM120" s="2"/>
      <c r="AN120" s="2"/>
      <c r="AO120" s="2"/>
      <c r="AP120" s="2"/>
    </row>
    <row r="121" spans="1:42" ht="25.5">
      <c r="A121" s="176" t="s">
        <v>86</v>
      </c>
      <c r="B121" s="62">
        <f>SUM(C121:D121)</f>
        <v>50</v>
      </c>
      <c r="C121" s="74">
        <f>SUM(E121,I121,M121,Q121,U121,Y121)</f>
        <v>0</v>
      </c>
      <c r="D121" s="82">
        <f>SUM(F121,J121,N121,R121,V121,Z121)</f>
        <v>50</v>
      </c>
      <c r="E121" s="62"/>
      <c r="F121" s="74"/>
      <c r="G121" s="74"/>
      <c r="H121" s="75"/>
      <c r="I121" s="62"/>
      <c r="J121" s="74"/>
      <c r="K121" s="74"/>
      <c r="L121" s="75"/>
      <c r="M121" s="62"/>
      <c r="N121" s="74">
        <v>50</v>
      </c>
      <c r="O121" s="74"/>
      <c r="P121" s="265">
        <v>2</v>
      </c>
      <c r="Q121" s="62"/>
      <c r="R121" s="74"/>
      <c r="S121" s="74"/>
      <c r="T121" s="75"/>
      <c r="U121" s="62"/>
      <c r="V121" s="74"/>
      <c r="W121" s="74"/>
      <c r="X121" s="75"/>
      <c r="Y121" s="62"/>
      <c r="Z121" s="74"/>
      <c r="AA121" s="74"/>
      <c r="AB121" s="196"/>
      <c r="AC121" s="70">
        <f>SUM(H121,L121,P121,T121,X121,AB121)</f>
        <v>2</v>
      </c>
      <c r="AD121" s="2"/>
      <c r="AE121" s="12"/>
      <c r="AF121" s="12"/>
      <c r="AG121" s="12"/>
      <c r="AH121" s="12"/>
      <c r="AI121" s="18"/>
      <c r="AJ121" s="2"/>
      <c r="AK121" s="2"/>
      <c r="AL121" s="2"/>
      <c r="AM121" s="2"/>
      <c r="AN121" s="2"/>
      <c r="AO121" s="2"/>
      <c r="AP121" s="2"/>
    </row>
    <row r="122" spans="1:42" ht="24.75" customHeight="1">
      <c r="A122" s="189" t="s">
        <v>87</v>
      </c>
      <c r="B122" s="271">
        <f>SUM(C122:D122)</f>
        <v>120</v>
      </c>
      <c r="C122" s="81">
        <f>SUM(E122,I122,M122,Q122,U122,Y122)</f>
        <v>0</v>
      </c>
      <c r="D122" s="272">
        <f>SUM(F122,J122,N122,R122,V122,Z122)</f>
        <v>120</v>
      </c>
      <c r="E122" s="80"/>
      <c r="F122" s="81"/>
      <c r="G122" s="81"/>
      <c r="H122" s="273"/>
      <c r="I122" s="80"/>
      <c r="J122" s="81"/>
      <c r="K122" s="81"/>
      <c r="L122" s="273"/>
      <c r="M122" s="80"/>
      <c r="N122" s="81"/>
      <c r="O122" s="81"/>
      <c r="P122" s="273"/>
      <c r="Q122" s="80"/>
      <c r="R122" s="81"/>
      <c r="S122" s="81"/>
      <c r="T122" s="49"/>
      <c r="U122" s="80"/>
      <c r="V122" s="81">
        <v>120</v>
      </c>
      <c r="W122" s="81"/>
      <c r="X122" s="274">
        <v>4</v>
      </c>
      <c r="Y122" s="80"/>
      <c r="Z122" s="81"/>
      <c r="AA122" s="81"/>
      <c r="AB122" s="273"/>
      <c r="AC122" s="69">
        <f>SUM(H122,L122,P122,T122,X122,AB122)</f>
        <v>4</v>
      </c>
      <c r="AD122" s="2"/>
      <c r="AE122" s="12"/>
      <c r="AF122" s="12"/>
      <c r="AG122" s="12"/>
      <c r="AH122" s="12"/>
      <c r="AI122" s="18"/>
      <c r="AJ122" s="2"/>
      <c r="AK122" s="2"/>
      <c r="AL122" s="2"/>
      <c r="AM122" s="2"/>
      <c r="AN122" s="2"/>
      <c r="AO122" s="2"/>
      <c r="AP122" s="2"/>
    </row>
    <row r="123" spans="1:42" ht="27" customHeight="1" thickBot="1">
      <c r="A123" s="193" t="s">
        <v>145</v>
      </c>
      <c r="B123" s="110">
        <v>100</v>
      </c>
      <c r="C123" s="114">
        <f>SUM(E123,I123,M123,Q123,U123,Y123)</f>
        <v>0</v>
      </c>
      <c r="D123" s="198">
        <v>100</v>
      </c>
      <c r="E123" s="110"/>
      <c r="F123" s="114"/>
      <c r="G123" s="114"/>
      <c r="H123" s="118"/>
      <c r="I123" s="110"/>
      <c r="J123" s="114"/>
      <c r="K123" s="114"/>
      <c r="L123" s="118"/>
      <c r="M123" s="110"/>
      <c r="N123" s="114"/>
      <c r="O123" s="114"/>
      <c r="P123" s="118"/>
      <c r="Q123" s="110"/>
      <c r="R123" s="114">
        <v>100</v>
      </c>
      <c r="S123" s="114"/>
      <c r="T123" s="204">
        <v>3.5</v>
      </c>
      <c r="U123" s="110"/>
      <c r="V123" s="114"/>
      <c r="W123" s="114"/>
      <c r="X123" s="205"/>
      <c r="Y123" s="110"/>
      <c r="Z123" s="114"/>
      <c r="AA123" s="114"/>
      <c r="AB123" s="161"/>
      <c r="AC123" s="76">
        <f>SUM(H123,L123,P123,T123,X123,AB123)</f>
        <v>3.5</v>
      </c>
      <c r="AD123" s="2"/>
      <c r="AE123" s="12"/>
      <c r="AF123" s="12"/>
      <c r="AG123" s="12"/>
      <c r="AH123" s="12"/>
      <c r="AI123" s="18"/>
      <c r="AJ123" s="2"/>
      <c r="AK123" s="2"/>
      <c r="AL123" s="2"/>
      <c r="AM123" s="2"/>
      <c r="AN123" s="2"/>
      <c r="AO123" s="2"/>
      <c r="AP123" s="2"/>
    </row>
    <row r="124" spans="1:42" ht="15.75" customHeight="1" thickBot="1">
      <c r="A124" s="343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5"/>
      <c r="AD124" s="2"/>
      <c r="AE124" s="12"/>
      <c r="AF124" s="12"/>
      <c r="AG124" s="12"/>
      <c r="AH124" s="12"/>
      <c r="AI124" s="18"/>
      <c r="AJ124" s="2"/>
      <c r="AK124" s="2"/>
      <c r="AL124" s="2"/>
      <c r="AM124" s="2"/>
      <c r="AN124" s="2"/>
      <c r="AO124" s="2"/>
      <c r="AP124" s="2"/>
    </row>
    <row r="125" spans="1:42" ht="15.75" customHeight="1" thickBot="1">
      <c r="A125" s="165" t="s">
        <v>25</v>
      </c>
      <c r="B125" s="159">
        <f>SUM(B8:B11,B13:B27,B29:B51,B53:B57,B59:B62,B64:B76,B78,B85,B93,B101,B109,B119:B123)</f>
        <v>2300</v>
      </c>
      <c r="C125" s="160">
        <f>SUM(C8:C123)</f>
        <v>733</v>
      </c>
      <c r="D125" s="160">
        <f>SUM(D8:D123)</f>
        <v>1567</v>
      </c>
      <c r="E125" s="346" t="s">
        <v>0</v>
      </c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8"/>
      <c r="AC125" s="277">
        <f>SUM(AC8:AC123)</f>
        <v>180</v>
      </c>
      <c r="AD125" s="2"/>
      <c r="AE125" s="12"/>
      <c r="AF125" s="12"/>
      <c r="AG125" s="12"/>
      <c r="AH125" s="12"/>
      <c r="AI125" s="18"/>
      <c r="AJ125" s="2"/>
      <c r="AK125" s="2"/>
      <c r="AL125" s="2"/>
      <c r="AM125" s="2"/>
      <c r="AN125" s="2"/>
      <c r="AO125" s="2"/>
      <c r="AP125" s="2"/>
    </row>
    <row r="126" spans="1:42" ht="15.75" customHeight="1" thickBot="1">
      <c r="A126" s="349" t="s">
        <v>4</v>
      </c>
      <c r="B126" s="352" t="s">
        <v>19</v>
      </c>
      <c r="C126" s="355" t="s">
        <v>17</v>
      </c>
      <c r="D126" s="355" t="s">
        <v>18</v>
      </c>
      <c r="E126" s="329" t="s">
        <v>1</v>
      </c>
      <c r="F126" s="330"/>
      <c r="G126" s="330"/>
      <c r="H126" s="330"/>
      <c r="I126" s="330"/>
      <c r="J126" s="330"/>
      <c r="K126" s="330"/>
      <c r="L126" s="331"/>
      <c r="M126" s="329" t="s">
        <v>2</v>
      </c>
      <c r="N126" s="330"/>
      <c r="O126" s="330"/>
      <c r="P126" s="330"/>
      <c r="Q126" s="330"/>
      <c r="R126" s="330"/>
      <c r="S126" s="330"/>
      <c r="T126" s="331"/>
      <c r="U126" s="329" t="s">
        <v>3</v>
      </c>
      <c r="V126" s="330"/>
      <c r="W126" s="330"/>
      <c r="X126" s="330"/>
      <c r="Y126" s="330"/>
      <c r="Z126" s="330"/>
      <c r="AA126" s="330"/>
      <c r="AB126" s="332"/>
      <c r="AC126" s="358" t="s">
        <v>21</v>
      </c>
      <c r="AD126" s="2"/>
      <c r="AE126" s="12"/>
      <c r="AF126" s="12"/>
      <c r="AG126" s="12"/>
      <c r="AH126" s="12"/>
      <c r="AI126" s="18"/>
      <c r="AJ126" s="2"/>
      <c r="AK126" s="2"/>
      <c r="AL126" s="2"/>
      <c r="AM126" s="2"/>
      <c r="AN126" s="2"/>
      <c r="AO126" s="2"/>
      <c r="AP126" s="2"/>
    </row>
    <row r="127" spans="1:35" s="162" customFormat="1" ht="15.75" customHeight="1">
      <c r="A127" s="350"/>
      <c r="B127" s="353"/>
      <c r="C127" s="356"/>
      <c r="D127" s="356"/>
      <c r="E127" s="360" t="s">
        <v>5</v>
      </c>
      <c r="F127" s="361"/>
      <c r="G127" s="361"/>
      <c r="H127" s="362"/>
      <c r="I127" s="318" t="s">
        <v>5</v>
      </c>
      <c r="J127" s="319"/>
      <c r="K127" s="319"/>
      <c r="L127" s="386"/>
      <c r="M127" s="318" t="s">
        <v>5</v>
      </c>
      <c r="N127" s="319"/>
      <c r="O127" s="319"/>
      <c r="P127" s="386"/>
      <c r="Q127" s="318" t="s">
        <v>5</v>
      </c>
      <c r="R127" s="319"/>
      <c r="S127" s="319"/>
      <c r="T127" s="386"/>
      <c r="U127" s="318" t="s">
        <v>5</v>
      </c>
      <c r="V127" s="319"/>
      <c r="W127" s="319"/>
      <c r="X127" s="386"/>
      <c r="Y127" s="318" t="s">
        <v>5</v>
      </c>
      <c r="Z127" s="319"/>
      <c r="AA127" s="319"/>
      <c r="AB127" s="320"/>
      <c r="AC127" s="359"/>
      <c r="AE127" s="163"/>
      <c r="AF127" s="163"/>
      <c r="AG127" s="163"/>
      <c r="AH127" s="163"/>
      <c r="AI127" s="164"/>
    </row>
    <row r="128" spans="1:35" s="2" customFormat="1" ht="44.25" customHeight="1">
      <c r="A128" s="350"/>
      <c r="B128" s="353"/>
      <c r="C128" s="356"/>
      <c r="D128" s="356"/>
      <c r="E128" s="321" t="s">
        <v>20</v>
      </c>
      <c r="F128" s="322"/>
      <c r="G128" s="322"/>
      <c r="H128" s="323" t="s">
        <v>16</v>
      </c>
      <c r="I128" s="288" t="s">
        <v>8</v>
      </c>
      <c r="J128" s="289"/>
      <c r="K128" s="289"/>
      <c r="L128" s="287" t="s">
        <v>16</v>
      </c>
      <c r="M128" s="321" t="s">
        <v>9</v>
      </c>
      <c r="N128" s="322"/>
      <c r="O128" s="322"/>
      <c r="P128" s="287" t="s">
        <v>16</v>
      </c>
      <c r="Q128" s="288" t="s">
        <v>10</v>
      </c>
      <c r="R128" s="289"/>
      <c r="S128" s="289"/>
      <c r="T128" s="287" t="s">
        <v>16</v>
      </c>
      <c r="U128" s="321" t="s">
        <v>11</v>
      </c>
      <c r="V128" s="322"/>
      <c r="W128" s="322"/>
      <c r="X128" s="287" t="s">
        <v>16</v>
      </c>
      <c r="Y128" s="288" t="s">
        <v>12</v>
      </c>
      <c r="Z128" s="289"/>
      <c r="AA128" s="289"/>
      <c r="AB128" s="323" t="s">
        <v>16</v>
      </c>
      <c r="AC128" s="359"/>
      <c r="AE128" s="12"/>
      <c r="AF128" s="12"/>
      <c r="AG128" s="12"/>
      <c r="AH128" s="12"/>
      <c r="AI128" s="18"/>
    </row>
    <row r="129" spans="1:35" s="2" customFormat="1" ht="44.25" customHeight="1" thickBot="1">
      <c r="A129" s="351"/>
      <c r="B129" s="354"/>
      <c r="C129" s="357"/>
      <c r="D129" s="357"/>
      <c r="E129" s="172" t="s">
        <v>6</v>
      </c>
      <c r="F129" s="173" t="s">
        <v>7</v>
      </c>
      <c r="G129" s="170" t="s">
        <v>22</v>
      </c>
      <c r="H129" s="323"/>
      <c r="I129" s="172" t="s">
        <v>6</v>
      </c>
      <c r="J129" s="173" t="s">
        <v>7</v>
      </c>
      <c r="K129" s="97" t="s">
        <v>22</v>
      </c>
      <c r="L129" s="287"/>
      <c r="M129" s="172" t="s">
        <v>6</v>
      </c>
      <c r="N129" s="173" t="s">
        <v>7</v>
      </c>
      <c r="O129" s="97" t="s">
        <v>22</v>
      </c>
      <c r="P129" s="287"/>
      <c r="Q129" s="172" t="s">
        <v>6</v>
      </c>
      <c r="R129" s="173" t="s">
        <v>7</v>
      </c>
      <c r="S129" s="97" t="s">
        <v>22</v>
      </c>
      <c r="T129" s="287"/>
      <c r="U129" s="172" t="s">
        <v>6</v>
      </c>
      <c r="V129" s="173" t="s">
        <v>7</v>
      </c>
      <c r="W129" s="97" t="s">
        <v>22</v>
      </c>
      <c r="X129" s="287"/>
      <c r="Y129" s="172" t="s">
        <v>6</v>
      </c>
      <c r="Z129" s="173" t="s">
        <v>7</v>
      </c>
      <c r="AA129" s="97" t="s">
        <v>22</v>
      </c>
      <c r="AB129" s="323"/>
      <c r="AC129" s="359"/>
      <c r="AE129" s="12"/>
      <c r="AF129" s="12"/>
      <c r="AG129" s="12"/>
      <c r="AH129" s="12"/>
      <c r="AI129" s="18"/>
    </row>
    <row r="130" spans="1:35" s="2" customFormat="1" ht="44.25" customHeight="1" thickBot="1">
      <c r="A130" s="397" t="s">
        <v>26</v>
      </c>
      <c r="B130" s="398"/>
      <c r="C130" s="398"/>
      <c r="D130" s="399"/>
      <c r="E130" s="157">
        <f>SUM(E8:E123)</f>
        <v>231</v>
      </c>
      <c r="F130" s="93">
        <f>SUM(F8:F123)</f>
        <v>219</v>
      </c>
      <c r="G130" s="94">
        <f>COUNTIF(G8:G123,"e")</f>
        <v>3</v>
      </c>
      <c r="H130" s="255">
        <f>SUM(H8:H123)</f>
        <v>32.5</v>
      </c>
      <c r="I130" s="157">
        <f>SUM(I8:I123)</f>
        <v>82</v>
      </c>
      <c r="J130" s="93">
        <f>SUM(J8:J123)</f>
        <v>328</v>
      </c>
      <c r="K130" s="94">
        <f>COUNTIF(K8:K123,"e")</f>
        <v>3</v>
      </c>
      <c r="L130" s="256">
        <f>SUM(L8:L123)</f>
        <v>27.5</v>
      </c>
      <c r="M130" s="157">
        <f>SUM(M8:M123)</f>
        <v>131</v>
      </c>
      <c r="N130" s="93">
        <f>SUM(N8:N123)</f>
        <v>334</v>
      </c>
      <c r="O130" s="94">
        <f>COUNTIF(O8:O123,"e")</f>
        <v>3</v>
      </c>
      <c r="P130" s="256">
        <f>SUM(P8:P123)</f>
        <v>29.5</v>
      </c>
      <c r="Q130" s="157">
        <f>SUM(Q8:Q123)</f>
        <v>98</v>
      </c>
      <c r="R130" s="93">
        <f>SUM(R8:R123)</f>
        <v>352</v>
      </c>
      <c r="S130" s="94">
        <f>COUNTIF(S8:S123,"e")</f>
        <v>3</v>
      </c>
      <c r="T130" s="256">
        <f>SUM(T8:T123)</f>
        <v>30.5</v>
      </c>
      <c r="U130" s="157">
        <f>SUM(U8:U123)</f>
        <v>128</v>
      </c>
      <c r="V130" s="93">
        <f>SUM(V8:V123)</f>
        <v>262</v>
      </c>
      <c r="W130" s="94">
        <f>COUNTIF(W8:W123,"e")</f>
        <v>3</v>
      </c>
      <c r="X130" s="256">
        <f>SUM(X8:X123)</f>
        <v>28</v>
      </c>
      <c r="Y130" s="157">
        <f>SUM(Y8:Y123)</f>
        <v>78</v>
      </c>
      <c r="Z130" s="93">
        <f>SUM(Z8:Z123)</f>
        <v>57</v>
      </c>
      <c r="AA130" s="94">
        <f>COUNTIF(AA8:AA123,"e")</f>
        <v>4</v>
      </c>
      <c r="AB130" s="276">
        <f>SUM(AB8:AB123)</f>
        <v>32</v>
      </c>
      <c r="AC130" s="279">
        <f>SUM(H130,L130,P130,T130,X130,AB130)</f>
        <v>180</v>
      </c>
      <c r="AE130" s="12"/>
      <c r="AF130" s="12"/>
      <c r="AG130" s="12"/>
      <c r="AH130" s="12"/>
      <c r="AI130" s="18"/>
    </row>
    <row r="131" spans="1:35" s="2" customFormat="1" ht="44.25" customHeight="1" thickBot="1">
      <c r="A131" s="397" t="s">
        <v>13</v>
      </c>
      <c r="B131" s="398"/>
      <c r="C131" s="398"/>
      <c r="D131" s="399"/>
      <c r="E131" s="367">
        <f>SUM(E130:F130)</f>
        <v>450</v>
      </c>
      <c r="F131" s="368"/>
      <c r="G131" s="368"/>
      <c r="H131" s="369"/>
      <c r="I131" s="367">
        <f>SUM(I130:J130)</f>
        <v>410</v>
      </c>
      <c r="J131" s="368"/>
      <c r="K131" s="368"/>
      <c r="L131" s="370"/>
      <c r="M131" s="367">
        <f>SUM(M130:N130)</f>
        <v>465</v>
      </c>
      <c r="N131" s="368"/>
      <c r="O131" s="368"/>
      <c r="P131" s="370"/>
      <c r="Q131" s="367">
        <f>SUM(Q130:R130)</f>
        <v>450</v>
      </c>
      <c r="R131" s="368"/>
      <c r="S131" s="368"/>
      <c r="T131" s="370"/>
      <c r="U131" s="367">
        <f>SUM(U130:V130)</f>
        <v>390</v>
      </c>
      <c r="V131" s="368"/>
      <c r="W131" s="368"/>
      <c r="X131" s="370"/>
      <c r="Y131" s="367">
        <f>SUM(Y130:Z130)</f>
        <v>135</v>
      </c>
      <c r="Z131" s="368"/>
      <c r="AA131" s="368"/>
      <c r="AB131" s="369"/>
      <c r="AC131" s="371"/>
      <c r="AE131" s="12"/>
      <c r="AF131" s="12"/>
      <c r="AG131" s="12"/>
      <c r="AH131" s="12"/>
      <c r="AI131" s="18"/>
    </row>
    <row r="132" spans="1:35" s="2" customFormat="1" ht="44.25" customHeight="1" thickBot="1">
      <c r="A132" s="397" t="s">
        <v>14</v>
      </c>
      <c r="B132" s="398"/>
      <c r="C132" s="398"/>
      <c r="D132" s="399"/>
      <c r="E132" s="373">
        <f>G130</f>
        <v>3</v>
      </c>
      <c r="F132" s="374"/>
      <c r="G132" s="374"/>
      <c r="H132" s="375"/>
      <c r="I132" s="363">
        <f>K130</f>
        <v>3</v>
      </c>
      <c r="J132" s="364"/>
      <c r="K132" s="364"/>
      <c r="L132" s="365"/>
      <c r="M132" s="363">
        <f>O130</f>
        <v>3</v>
      </c>
      <c r="N132" s="364"/>
      <c r="O132" s="364"/>
      <c r="P132" s="365"/>
      <c r="Q132" s="363">
        <f>S130</f>
        <v>3</v>
      </c>
      <c r="R132" s="364"/>
      <c r="S132" s="364"/>
      <c r="T132" s="365"/>
      <c r="U132" s="363">
        <f>W130</f>
        <v>3</v>
      </c>
      <c r="V132" s="364"/>
      <c r="W132" s="364"/>
      <c r="X132" s="365"/>
      <c r="Y132" s="363">
        <f>AA130</f>
        <v>4</v>
      </c>
      <c r="Z132" s="364"/>
      <c r="AA132" s="364"/>
      <c r="AB132" s="366"/>
      <c r="AC132" s="372"/>
      <c r="AE132" s="12"/>
      <c r="AF132" s="12"/>
      <c r="AG132" s="12"/>
      <c r="AH132" s="12"/>
      <c r="AI132" s="18"/>
    </row>
    <row r="133" spans="1:42" ht="13.5" thickBot="1">
      <c r="A133" s="400" t="s">
        <v>80</v>
      </c>
      <c r="B133" s="401"/>
      <c r="C133" s="401"/>
      <c r="D133" s="402"/>
      <c r="E133" s="377">
        <f>SUM(H130,L130)</f>
        <v>60</v>
      </c>
      <c r="F133" s="378"/>
      <c r="G133" s="378"/>
      <c r="H133" s="378"/>
      <c r="I133" s="378"/>
      <c r="J133" s="378"/>
      <c r="K133" s="378"/>
      <c r="L133" s="379"/>
      <c r="M133" s="377">
        <f>SUM(P130,T130)</f>
        <v>60</v>
      </c>
      <c r="N133" s="378"/>
      <c r="O133" s="378"/>
      <c r="P133" s="378"/>
      <c r="Q133" s="378"/>
      <c r="R133" s="378"/>
      <c r="S133" s="378"/>
      <c r="T133" s="379"/>
      <c r="U133" s="377">
        <f>SUM(X130,AB130)</f>
        <v>60</v>
      </c>
      <c r="V133" s="378"/>
      <c r="W133" s="378"/>
      <c r="X133" s="378"/>
      <c r="Y133" s="378"/>
      <c r="Z133" s="378"/>
      <c r="AA133" s="378"/>
      <c r="AB133" s="379"/>
      <c r="AC133" s="278">
        <f>SUM(E133,M133,U133,)</f>
        <v>180</v>
      </c>
      <c r="AD133" s="2"/>
      <c r="AE133" s="12"/>
      <c r="AF133" s="12"/>
      <c r="AG133" s="12"/>
      <c r="AH133" s="12"/>
      <c r="AI133" s="18"/>
      <c r="AJ133" s="2"/>
      <c r="AK133" s="2"/>
      <c r="AL133" s="2"/>
      <c r="AM133" s="2"/>
      <c r="AN133" s="2"/>
      <c r="AO133" s="2"/>
      <c r="AP133" s="2"/>
    </row>
    <row r="134" spans="1:42" ht="13.5" thickBot="1">
      <c r="A134" s="397" t="s">
        <v>81</v>
      </c>
      <c r="B134" s="398"/>
      <c r="C134" s="398"/>
      <c r="D134" s="399"/>
      <c r="E134" s="387">
        <f>SUM(E131:L131)</f>
        <v>860</v>
      </c>
      <c r="F134" s="388"/>
      <c r="G134" s="388"/>
      <c r="H134" s="388"/>
      <c r="I134" s="388"/>
      <c r="J134" s="388"/>
      <c r="K134" s="388"/>
      <c r="L134" s="389"/>
      <c r="M134" s="387">
        <f>SUM(M131:T131)</f>
        <v>915</v>
      </c>
      <c r="N134" s="388"/>
      <c r="O134" s="388"/>
      <c r="P134" s="388"/>
      <c r="Q134" s="388"/>
      <c r="R134" s="388"/>
      <c r="S134" s="388"/>
      <c r="T134" s="389"/>
      <c r="U134" s="387">
        <f>SUM(U131:AB131)</f>
        <v>525</v>
      </c>
      <c r="V134" s="388"/>
      <c r="W134" s="388"/>
      <c r="X134" s="388"/>
      <c r="Y134" s="388"/>
      <c r="Z134" s="388"/>
      <c r="AA134" s="388"/>
      <c r="AB134" s="389"/>
      <c r="AC134" s="382"/>
      <c r="AD134" s="2"/>
      <c r="AE134" s="12"/>
      <c r="AF134" s="12"/>
      <c r="AG134" s="12"/>
      <c r="AH134" s="12"/>
      <c r="AI134" s="18"/>
      <c r="AJ134" s="2"/>
      <c r="AK134" s="2"/>
      <c r="AL134" s="2"/>
      <c r="AM134" s="2"/>
      <c r="AN134" s="2"/>
      <c r="AO134" s="2"/>
      <c r="AP134" s="2"/>
    </row>
    <row r="135" spans="1:42" ht="13.5" customHeight="1" thickBot="1">
      <c r="A135" s="397" t="s">
        <v>30</v>
      </c>
      <c r="B135" s="398"/>
      <c r="C135" s="398"/>
      <c r="D135" s="399"/>
      <c r="E135" s="329">
        <f>SUM(E134,M134,U134)</f>
        <v>2300</v>
      </c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1"/>
      <c r="AC135" s="371"/>
      <c r="AD135" s="2"/>
      <c r="AE135" s="12"/>
      <c r="AF135" s="12"/>
      <c r="AG135" s="12"/>
      <c r="AH135" s="12"/>
      <c r="AI135" s="18"/>
      <c r="AJ135" s="2"/>
      <c r="AK135" s="2"/>
      <c r="AL135" s="2"/>
      <c r="AM135" s="2"/>
      <c r="AN135" s="2"/>
      <c r="AO135" s="2"/>
      <c r="AP135" s="2"/>
    </row>
    <row r="136" spans="1:29" ht="39" customHeight="1">
      <c r="A136" s="410" t="s">
        <v>15</v>
      </c>
      <c r="B136" s="411"/>
      <c r="C136" s="411"/>
      <c r="D136" s="442"/>
      <c r="E136" s="435" t="s">
        <v>103</v>
      </c>
      <c r="F136" s="435"/>
      <c r="G136" s="435"/>
      <c r="H136" s="435"/>
      <c r="I136" s="454" t="s">
        <v>152</v>
      </c>
      <c r="J136" s="455"/>
      <c r="K136" s="455"/>
      <c r="L136" s="456"/>
      <c r="M136" s="435" t="s">
        <v>91</v>
      </c>
      <c r="N136" s="435"/>
      <c r="O136" s="435"/>
      <c r="P136" s="435"/>
      <c r="Q136" s="435" t="s">
        <v>28</v>
      </c>
      <c r="R136" s="435"/>
      <c r="S136" s="435"/>
      <c r="T136" s="435"/>
      <c r="U136" s="391" t="s">
        <v>66</v>
      </c>
      <c r="V136" s="391"/>
      <c r="W136" s="391"/>
      <c r="X136" s="391"/>
      <c r="Y136" s="436" t="s">
        <v>70</v>
      </c>
      <c r="Z136" s="436"/>
      <c r="AA136" s="436"/>
      <c r="AB136" s="437"/>
      <c r="AC136" s="371"/>
    </row>
    <row r="137" spans="1:29" ht="23.25" customHeight="1">
      <c r="A137" s="413"/>
      <c r="B137" s="414"/>
      <c r="C137" s="414"/>
      <c r="D137" s="443"/>
      <c r="E137" s="449" t="s">
        <v>147</v>
      </c>
      <c r="F137" s="446"/>
      <c r="G137" s="446"/>
      <c r="H137" s="447"/>
      <c r="I137" s="439" t="s">
        <v>92</v>
      </c>
      <c r="J137" s="440"/>
      <c r="K137" s="440"/>
      <c r="L137" s="441"/>
      <c r="M137" s="435" t="s">
        <v>68</v>
      </c>
      <c r="N137" s="435"/>
      <c r="O137" s="435"/>
      <c r="P137" s="435"/>
      <c r="Q137" s="435" t="s">
        <v>46</v>
      </c>
      <c r="R137" s="436"/>
      <c r="S137" s="436"/>
      <c r="T137" s="436"/>
      <c r="U137" s="393" t="s">
        <v>125</v>
      </c>
      <c r="V137" s="393"/>
      <c r="W137" s="393"/>
      <c r="X137" s="393"/>
      <c r="Y137" s="391" t="s">
        <v>89</v>
      </c>
      <c r="Z137" s="392"/>
      <c r="AA137" s="392"/>
      <c r="AB137" s="438"/>
      <c r="AC137" s="371"/>
    </row>
    <row r="138" spans="1:35" s="1" customFormat="1" ht="22.5" customHeight="1">
      <c r="A138" s="413"/>
      <c r="B138" s="414"/>
      <c r="C138" s="414"/>
      <c r="D138" s="443"/>
      <c r="E138" s="391" t="s">
        <v>161</v>
      </c>
      <c r="F138" s="391"/>
      <c r="G138" s="391"/>
      <c r="H138" s="391"/>
      <c r="I138" s="450" t="s">
        <v>43</v>
      </c>
      <c r="J138" s="451"/>
      <c r="K138" s="451"/>
      <c r="L138" s="452"/>
      <c r="M138" s="391" t="s">
        <v>44</v>
      </c>
      <c r="N138" s="392"/>
      <c r="O138" s="392"/>
      <c r="P138" s="392"/>
      <c r="Q138" s="391" t="s">
        <v>78</v>
      </c>
      <c r="R138" s="392"/>
      <c r="S138" s="392"/>
      <c r="T138" s="392"/>
      <c r="U138" s="392" t="s">
        <v>104</v>
      </c>
      <c r="V138" s="392"/>
      <c r="W138" s="392"/>
      <c r="X138" s="392"/>
      <c r="Y138" s="393" t="s">
        <v>124</v>
      </c>
      <c r="Z138" s="393"/>
      <c r="AA138" s="393"/>
      <c r="AB138" s="448"/>
      <c r="AC138" s="371"/>
      <c r="AE138" s="19"/>
      <c r="AF138" s="19"/>
      <c r="AG138" s="19"/>
      <c r="AH138" s="19"/>
      <c r="AI138" s="20"/>
    </row>
    <row r="139" spans="1:35" s="1" customFormat="1" ht="36" customHeight="1">
      <c r="A139" s="413"/>
      <c r="B139" s="414"/>
      <c r="C139" s="414"/>
      <c r="D139" s="443"/>
      <c r="E139" s="391"/>
      <c r="F139" s="392"/>
      <c r="G139" s="392"/>
      <c r="H139" s="392"/>
      <c r="I139" s="445"/>
      <c r="J139" s="446"/>
      <c r="K139" s="446"/>
      <c r="L139" s="447"/>
      <c r="M139" s="391"/>
      <c r="N139" s="392"/>
      <c r="O139" s="392"/>
      <c r="P139" s="392"/>
      <c r="Q139" s="445"/>
      <c r="R139" s="446"/>
      <c r="S139" s="446"/>
      <c r="T139" s="447"/>
      <c r="U139" s="457"/>
      <c r="V139" s="458"/>
      <c r="W139" s="458"/>
      <c r="X139" s="459"/>
      <c r="Y139" s="391" t="s">
        <v>33</v>
      </c>
      <c r="Z139" s="391"/>
      <c r="AA139" s="391"/>
      <c r="AB139" s="450"/>
      <c r="AC139" s="371"/>
      <c r="AE139" s="19"/>
      <c r="AF139" s="19"/>
      <c r="AG139" s="19"/>
      <c r="AH139" s="19"/>
      <c r="AI139" s="20"/>
    </row>
    <row r="140" spans="1:35" s="1" customFormat="1" ht="12.75" customHeight="1" thickBot="1">
      <c r="A140" s="419"/>
      <c r="B140" s="420"/>
      <c r="C140" s="420"/>
      <c r="D140" s="444"/>
      <c r="E140" s="423"/>
      <c r="F140" s="423"/>
      <c r="G140" s="423"/>
      <c r="H140" s="423"/>
      <c r="I140" s="424"/>
      <c r="J140" s="425"/>
      <c r="K140" s="425"/>
      <c r="L140" s="425"/>
      <c r="M140" s="424"/>
      <c r="N140" s="424"/>
      <c r="O140" s="424"/>
      <c r="P140" s="424"/>
      <c r="Q140" s="424"/>
      <c r="R140" s="424"/>
      <c r="S140" s="424"/>
      <c r="T140" s="424"/>
      <c r="U140" s="425"/>
      <c r="V140" s="425"/>
      <c r="W140" s="425"/>
      <c r="X140" s="425"/>
      <c r="Y140" s="424"/>
      <c r="Z140" s="424"/>
      <c r="AA140" s="424"/>
      <c r="AB140" s="453"/>
      <c r="AC140" s="372"/>
      <c r="AE140" s="19"/>
      <c r="AF140" s="19"/>
      <c r="AG140" s="19"/>
      <c r="AH140" s="19"/>
      <c r="AI140" s="20"/>
    </row>
    <row r="141" spans="1:29" ht="12.75" customHeight="1">
      <c r="A141" s="409"/>
      <c r="B141" s="409"/>
      <c r="C141" s="409"/>
      <c r="D141" s="409"/>
      <c r="I141" s="4"/>
      <c r="J141" s="4"/>
      <c r="K141" s="7"/>
      <c r="L141" s="22"/>
      <c r="M141" s="4"/>
      <c r="N141" s="4"/>
      <c r="O141" s="7"/>
      <c r="P141" s="22"/>
      <c r="Q141" s="4"/>
      <c r="R141" s="4"/>
      <c r="S141" s="7"/>
      <c r="T141" s="22"/>
      <c r="U141" s="4"/>
      <c r="V141" s="4"/>
      <c r="W141" s="7"/>
      <c r="X141" s="22"/>
      <c r="Y141" s="4"/>
      <c r="Z141" s="4"/>
      <c r="AA141" s="7"/>
      <c r="AB141" s="22"/>
      <c r="AC141" s="22"/>
    </row>
    <row r="142" spans="1:29" ht="13.5" customHeight="1">
      <c r="A142" s="5"/>
      <c r="H142" s="24"/>
      <c r="I142" s="433"/>
      <c r="J142" s="433"/>
      <c r="K142" s="433"/>
      <c r="L142" s="433"/>
      <c r="M142" s="4"/>
      <c r="N142" s="4"/>
      <c r="O142" s="7"/>
      <c r="P142" s="22"/>
      <c r="Q142" s="26"/>
      <c r="R142" s="4"/>
      <c r="S142" s="7"/>
      <c r="T142" s="22"/>
      <c r="U142" s="4"/>
      <c r="V142" s="4"/>
      <c r="W142" s="7"/>
      <c r="X142" s="22"/>
      <c r="Y142" s="4"/>
      <c r="Z142" s="4"/>
      <c r="AA142" s="7"/>
      <c r="AB142" s="22"/>
      <c r="AC142" s="22"/>
    </row>
    <row r="143" spans="1:29" ht="12.75">
      <c r="A143" s="5"/>
      <c r="H143" s="24"/>
      <c r="I143" s="4"/>
      <c r="J143" s="4"/>
      <c r="K143" s="7"/>
      <c r="L143" s="22"/>
      <c r="M143" s="4"/>
      <c r="N143" s="4"/>
      <c r="O143" s="7"/>
      <c r="P143" s="22"/>
      <c r="Q143" s="4"/>
      <c r="R143" s="4"/>
      <c r="S143" s="7"/>
      <c r="T143" s="22"/>
      <c r="U143" s="4"/>
      <c r="V143" s="4"/>
      <c r="W143" s="7"/>
      <c r="X143" s="22"/>
      <c r="Y143" s="4"/>
      <c r="Z143" s="4"/>
      <c r="AA143" s="7"/>
      <c r="AB143" s="22"/>
      <c r="AC143" s="22"/>
    </row>
    <row r="144" spans="1:12" ht="12.75">
      <c r="A144" s="5"/>
      <c r="H144" s="24"/>
      <c r="I144" s="3"/>
      <c r="J144" s="3"/>
      <c r="K144" s="8"/>
      <c r="L144" s="24"/>
    </row>
    <row r="145" spans="1:29" ht="12.75">
      <c r="A145" s="73"/>
      <c r="E145" s="4"/>
      <c r="F145" s="4"/>
      <c r="G145" s="4"/>
      <c r="H145" s="22"/>
      <c r="I145" s="4"/>
      <c r="J145" s="4"/>
      <c r="K145" s="7"/>
      <c r="L145" s="22"/>
      <c r="M145" s="4"/>
      <c r="N145" s="4"/>
      <c r="O145" s="7"/>
      <c r="P145" s="22"/>
      <c r="Q145" s="4"/>
      <c r="R145" s="4"/>
      <c r="S145" s="7"/>
      <c r="T145" s="22"/>
      <c r="U145" s="4"/>
      <c r="V145" s="4"/>
      <c r="W145" s="7"/>
      <c r="X145" s="22"/>
      <c r="Y145" s="4"/>
      <c r="Z145" s="4"/>
      <c r="AA145" s="7"/>
      <c r="AB145" s="55"/>
      <c r="AC145" s="22"/>
    </row>
    <row r="146" spans="1:35" s="1" customFormat="1" ht="12.75">
      <c r="A146" s="3"/>
      <c r="B146" s="3"/>
      <c r="C146" s="3"/>
      <c r="D146" s="3"/>
      <c r="E146" s="4"/>
      <c r="F146" s="4"/>
      <c r="G146" s="4"/>
      <c r="H146" s="22"/>
      <c r="I146" s="433"/>
      <c r="J146" s="434"/>
      <c r="K146" s="434"/>
      <c r="L146" s="434"/>
      <c r="M146" s="4"/>
      <c r="N146" s="4"/>
      <c r="O146" s="7"/>
      <c r="P146" s="22"/>
      <c r="Q146" s="4"/>
      <c r="R146" s="4"/>
      <c r="S146" s="7"/>
      <c r="T146" s="22"/>
      <c r="Y146" s="4"/>
      <c r="Z146" s="4"/>
      <c r="AA146" s="7"/>
      <c r="AB146" s="22"/>
      <c r="AC146" s="24"/>
      <c r="AE146" s="19"/>
      <c r="AF146" s="19"/>
      <c r="AG146" s="19"/>
      <c r="AH146" s="19"/>
      <c r="AI146" s="20"/>
    </row>
    <row r="147" spans="1:35" s="1" customFormat="1" ht="12.75">
      <c r="A147" s="3"/>
      <c r="B147" s="3"/>
      <c r="C147" s="3"/>
      <c r="D147" s="3"/>
      <c r="E147" s="3"/>
      <c r="F147" s="3"/>
      <c r="G147" s="3"/>
      <c r="H147" s="24"/>
      <c r="I147" s="3"/>
      <c r="J147" s="3"/>
      <c r="K147" s="8"/>
      <c r="L147" s="24"/>
      <c r="M147" s="3"/>
      <c r="N147" s="3"/>
      <c r="O147" s="8"/>
      <c r="P147" s="24"/>
      <c r="Q147" s="3"/>
      <c r="R147" s="3"/>
      <c r="S147" s="8"/>
      <c r="T147" s="24"/>
      <c r="U147" s="4"/>
      <c r="V147" s="4"/>
      <c r="W147" s="7"/>
      <c r="X147" s="22"/>
      <c r="Y147" s="4"/>
      <c r="Z147" s="4"/>
      <c r="AA147" s="7"/>
      <c r="AB147" s="22"/>
      <c r="AC147" s="24"/>
      <c r="AE147" s="19"/>
      <c r="AF147" s="19"/>
      <c r="AG147" s="19"/>
      <c r="AH147" s="19"/>
      <c r="AI147" s="20"/>
    </row>
    <row r="148" spans="1:35" s="1" customFormat="1" ht="15" customHeight="1">
      <c r="A148"/>
      <c r="B148"/>
      <c r="C148"/>
      <c r="D148"/>
      <c r="E148" s="3"/>
      <c r="F148" s="3"/>
      <c r="G148" s="3"/>
      <c r="H148" s="24"/>
      <c r="I148" s="3"/>
      <c r="J148" s="3"/>
      <c r="K148" s="8"/>
      <c r="L148" s="24"/>
      <c r="M148" s="3"/>
      <c r="N148" s="3"/>
      <c r="O148" s="8"/>
      <c r="P148" s="24"/>
      <c r="Q148" s="3"/>
      <c r="R148" s="3"/>
      <c r="S148" s="8"/>
      <c r="T148" s="24"/>
      <c r="U148" s="3"/>
      <c r="V148" s="3"/>
      <c r="W148" s="8"/>
      <c r="X148" s="24"/>
      <c r="Y148" s="3"/>
      <c r="Z148" s="3"/>
      <c r="AA148" s="8"/>
      <c r="AB148" s="24"/>
      <c r="AC148" s="23"/>
      <c r="AE148" s="19"/>
      <c r="AF148" s="19"/>
      <c r="AG148" s="19"/>
      <c r="AH148" s="19"/>
      <c r="AI148" s="20"/>
    </row>
    <row r="149" spans="1:35" s="1" customFormat="1" ht="15" customHeight="1">
      <c r="A149"/>
      <c r="B149"/>
      <c r="C149"/>
      <c r="D149"/>
      <c r="E149"/>
      <c r="F149"/>
      <c r="G149"/>
      <c r="H149" s="23"/>
      <c r="I149"/>
      <c r="J149"/>
      <c r="K149" s="9"/>
      <c r="L149" s="23"/>
      <c r="M149"/>
      <c r="N149"/>
      <c r="O149" s="9"/>
      <c r="P149" s="23"/>
      <c r="Q149"/>
      <c r="R149"/>
      <c r="S149" s="9"/>
      <c r="T149" s="23"/>
      <c r="U149" s="3"/>
      <c r="V149" s="3"/>
      <c r="W149" s="8"/>
      <c r="X149" s="24"/>
      <c r="Y149" s="3"/>
      <c r="Z149" s="3"/>
      <c r="AA149" s="8"/>
      <c r="AB149" s="24"/>
      <c r="AC149" s="23"/>
      <c r="AE149" s="19"/>
      <c r="AF149" s="19"/>
      <c r="AG149" s="19"/>
      <c r="AH149" s="19"/>
      <c r="AI149" s="20"/>
    </row>
    <row r="150" spans="1:35" s="1" customFormat="1" ht="12.75" customHeight="1">
      <c r="A150"/>
      <c r="B150"/>
      <c r="C150"/>
      <c r="D150"/>
      <c r="E150"/>
      <c r="F150"/>
      <c r="G150"/>
      <c r="H150" s="23"/>
      <c r="I150"/>
      <c r="J150"/>
      <c r="K150" s="9"/>
      <c r="L150" s="23"/>
      <c r="M150"/>
      <c r="N150"/>
      <c r="O150" s="9"/>
      <c r="P150" s="23"/>
      <c r="Q150"/>
      <c r="R150"/>
      <c r="S150" s="9"/>
      <c r="T150" s="23"/>
      <c r="U150"/>
      <c r="V150"/>
      <c r="W150" s="9"/>
      <c r="X150" s="23"/>
      <c r="Y150"/>
      <c r="Z150"/>
      <c r="AA150" s="9"/>
      <c r="AB150" s="23"/>
      <c r="AC150" s="23"/>
      <c r="AE150" s="19"/>
      <c r="AF150" s="19"/>
      <c r="AG150" s="19"/>
      <c r="AH150" s="19"/>
      <c r="AI150" s="20"/>
    </row>
    <row r="151" spans="1:35" s="1" customFormat="1" ht="12.75">
      <c r="A151"/>
      <c r="B151"/>
      <c r="C151"/>
      <c r="D151"/>
      <c r="E151"/>
      <c r="F151"/>
      <c r="G151"/>
      <c r="H151" s="23"/>
      <c r="I151"/>
      <c r="J151"/>
      <c r="K151" s="9"/>
      <c r="L151" s="23"/>
      <c r="M151"/>
      <c r="N151"/>
      <c r="O151" s="9"/>
      <c r="P151" s="23"/>
      <c r="Q151"/>
      <c r="R151"/>
      <c r="S151" s="9"/>
      <c r="T151" s="23"/>
      <c r="U151"/>
      <c r="V151"/>
      <c r="W151" s="9"/>
      <c r="X151" s="23"/>
      <c r="Y151"/>
      <c r="Z151"/>
      <c r="AA151" s="9"/>
      <c r="AB151" s="23"/>
      <c r="AC151" s="23"/>
      <c r="AE151" s="19"/>
      <c r="AF151" s="19"/>
      <c r="AG151" s="19"/>
      <c r="AH151" s="19"/>
      <c r="AI151" s="20"/>
    </row>
    <row r="152" spans="1:35" s="1" customFormat="1" ht="12.75">
      <c r="A152"/>
      <c r="B152"/>
      <c r="C152"/>
      <c r="D152"/>
      <c r="E152"/>
      <c r="F152"/>
      <c r="G152"/>
      <c r="H152" s="23"/>
      <c r="I152"/>
      <c r="J152"/>
      <c r="K152" s="9"/>
      <c r="L152" s="23"/>
      <c r="M152"/>
      <c r="N152"/>
      <c r="O152" s="9"/>
      <c r="P152" s="23"/>
      <c r="Q152"/>
      <c r="R152"/>
      <c r="S152" s="9"/>
      <c r="T152" s="23"/>
      <c r="U152"/>
      <c r="V152"/>
      <c r="W152" s="9"/>
      <c r="X152" s="23"/>
      <c r="Y152"/>
      <c r="Z152"/>
      <c r="AA152" s="9"/>
      <c r="AB152" s="23"/>
      <c r="AC152" s="23"/>
      <c r="AE152" s="19"/>
      <c r="AF152" s="19"/>
      <c r="AG152" s="19"/>
      <c r="AH152" s="19"/>
      <c r="AI152" s="20"/>
    </row>
    <row r="153" spans="1:35" s="1" customFormat="1" ht="15" customHeight="1">
      <c r="A153"/>
      <c r="B153"/>
      <c r="C153"/>
      <c r="D153"/>
      <c r="E153"/>
      <c r="F153"/>
      <c r="G153"/>
      <c r="H153" s="23"/>
      <c r="I153"/>
      <c r="J153"/>
      <c r="K153" s="9"/>
      <c r="L153" s="23"/>
      <c r="M153"/>
      <c r="N153"/>
      <c r="O153" s="9"/>
      <c r="P153" s="23"/>
      <c r="Q153"/>
      <c r="R153"/>
      <c r="S153" s="9"/>
      <c r="T153" s="23"/>
      <c r="U153"/>
      <c r="V153"/>
      <c r="W153" s="9"/>
      <c r="X153" s="23"/>
      <c r="Y153"/>
      <c r="Z153"/>
      <c r="AA153" s="9"/>
      <c r="AB153" s="23"/>
      <c r="AC153" s="23"/>
      <c r="AE153" s="19"/>
      <c r="AF153" s="19"/>
      <c r="AG153" s="19"/>
      <c r="AH153" s="19"/>
      <c r="AI153" s="20"/>
    </row>
  </sheetData>
  <sheetProtection/>
  <mergeCells count="125">
    <mergeCell ref="I136:L136"/>
    <mergeCell ref="U139:X139"/>
    <mergeCell ref="A141:D141"/>
    <mergeCell ref="E140:H140"/>
    <mergeCell ref="I140:L140"/>
    <mergeCell ref="M140:P140"/>
    <mergeCell ref="Q140:T140"/>
    <mergeCell ref="U140:X140"/>
    <mergeCell ref="Y140:AB140"/>
    <mergeCell ref="E139:H139"/>
    <mergeCell ref="I139:L139"/>
    <mergeCell ref="M139:P139"/>
    <mergeCell ref="U138:X138"/>
    <mergeCell ref="Y139:AB139"/>
    <mergeCell ref="E138:H138"/>
    <mergeCell ref="I142:L142"/>
    <mergeCell ref="M138:P138"/>
    <mergeCell ref="Q139:T139"/>
    <mergeCell ref="U136:X136"/>
    <mergeCell ref="Y138:AB138"/>
    <mergeCell ref="E137:H137"/>
    <mergeCell ref="I138:L138"/>
    <mergeCell ref="M137:P137"/>
    <mergeCell ref="Q138:T138"/>
    <mergeCell ref="U137:X137"/>
    <mergeCell ref="Y137:AB137"/>
    <mergeCell ref="I137:L137"/>
    <mergeCell ref="AC134:AC140"/>
    <mergeCell ref="A135:D135"/>
    <mergeCell ref="E135:AB135"/>
    <mergeCell ref="A136:D140"/>
    <mergeCell ref="E136:H136"/>
    <mergeCell ref="E134:L134"/>
    <mergeCell ref="M134:T134"/>
    <mergeCell ref="U134:AB134"/>
    <mergeCell ref="I146:L146"/>
    <mergeCell ref="M136:P136"/>
    <mergeCell ref="Q137:T137"/>
    <mergeCell ref="Q136:T136"/>
    <mergeCell ref="Y136:AB136"/>
    <mergeCell ref="A133:D133"/>
    <mergeCell ref="E133:L133"/>
    <mergeCell ref="M133:T133"/>
    <mergeCell ref="U133:AB133"/>
    <mergeCell ref="A134:D134"/>
    <mergeCell ref="U131:X131"/>
    <mergeCell ref="Y131:AB131"/>
    <mergeCell ref="AC131:AC132"/>
    <mergeCell ref="A132:D132"/>
    <mergeCell ref="E132:H132"/>
    <mergeCell ref="I132:L132"/>
    <mergeCell ref="M132:P132"/>
    <mergeCell ref="Q132:T132"/>
    <mergeCell ref="U132:X132"/>
    <mergeCell ref="Y132:AB132"/>
    <mergeCell ref="U128:W128"/>
    <mergeCell ref="X128:X129"/>
    <mergeCell ref="Y128:AA128"/>
    <mergeCell ref="AB128:AB129"/>
    <mergeCell ref="A130:D130"/>
    <mergeCell ref="A131:D131"/>
    <mergeCell ref="E131:H131"/>
    <mergeCell ref="I131:L131"/>
    <mergeCell ref="M131:P131"/>
    <mergeCell ref="Q131:T131"/>
    <mergeCell ref="I128:K128"/>
    <mergeCell ref="L128:L129"/>
    <mergeCell ref="M128:O128"/>
    <mergeCell ref="P128:P129"/>
    <mergeCell ref="Q128:S128"/>
    <mergeCell ref="T128:T129"/>
    <mergeCell ref="U126:AB126"/>
    <mergeCell ref="AC126:AC129"/>
    <mergeCell ref="E127:H127"/>
    <mergeCell ref="I127:L127"/>
    <mergeCell ref="M127:P127"/>
    <mergeCell ref="Q127:T127"/>
    <mergeCell ref="U127:X127"/>
    <mergeCell ref="Y127:AB127"/>
    <mergeCell ref="E128:G128"/>
    <mergeCell ref="H128:H129"/>
    <mergeCell ref="A77:AC77"/>
    <mergeCell ref="A118:AC118"/>
    <mergeCell ref="A124:AC124"/>
    <mergeCell ref="E125:AB125"/>
    <mergeCell ref="A126:A129"/>
    <mergeCell ref="B126:B129"/>
    <mergeCell ref="C126:C129"/>
    <mergeCell ref="D126:D129"/>
    <mergeCell ref="E126:L126"/>
    <mergeCell ref="M126:T126"/>
    <mergeCell ref="A7:AC7"/>
    <mergeCell ref="A12:AC12"/>
    <mergeCell ref="A28:AC28"/>
    <mergeCell ref="A52:AC52"/>
    <mergeCell ref="A58:AC58"/>
    <mergeCell ref="A63:AC63"/>
    <mergeCell ref="Q5:S5"/>
    <mergeCell ref="T5:T6"/>
    <mergeCell ref="U5:W5"/>
    <mergeCell ref="X5:X6"/>
    <mergeCell ref="Y5:AA5"/>
    <mergeCell ref="AB5:AB6"/>
    <mergeCell ref="E5:G5"/>
    <mergeCell ref="H5:H6"/>
    <mergeCell ref="I5:K5"/>
    <mergeCell ref="L5:L6"/>
    <mergeCell ref="M5:O5"/>
    <mergeCell ref="P5:P6"/>
    <mergeCell ref="E4:H4"/>
    <mergeCell ref="I4:L4"/>
    <mergeCell ref="M4:P4"/>
    <mergeCell ref="Q4:T4"/>
    <mergeCell ref="U4:X4"/>
    <mergeCell ref="Y4:AB4"/>
    <mergeCell ref="A1:AC1"/>
    <mergeCell ref="A2:A6"/>
    <mergeCell ref="B2:B6"/>
    <mergeCell ref="C2:C6"/>
    <mergeCell ref="D2:D6"/>
    <mergeCell ref="E2:AC2"/>
    <mergeCell ref="E3:L3"/>
    <mergeCell ref="M3:T3"/>
    <mergeCell ref="U3:AB3"/>
    <mergeCell ref="AC3:AC6"/>
  </mergeCells>
  <printOptions/>
  <pageMargins left="0.11811023622047245" right="0.11811023622047245" top="0.35433070866141736" bottom="0.15748031496062992" header="0.31496062992125984" footer="0.31496062992125984"/>
  <pageSetup fitToHeight="0" fitToWidth="1" orientation="landscape" paperSize="9" scale="74" r:id="rId1"/>
  <ignoredErrors>
    <ignoredError sqref="K130 O130 S130 W130 AA130 G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Antropologia</dc:creator>
  <cp:keywords/>
  <dc:description/>
  <cp:lastModifiedBy>[AWF] Szwed-Kowalińska Agnieszka</cp:lastModifiedBy>
  <cp:lastPrinted>2024-02-20T12:36:21Z</cp:lastPrinted>
  <dcterms:created xsi:type="dcterms:W3CDTF">2000-01-01T03:18:01Z</dcterms:created>
  <dcterms:modified xsi:type="dcterms:W3CDTF">2024-02-20T13:00:14Z</dcterms:modified>
  <cp:category/>
  <cp:version/>
  <cp:contentType/>
  <cp:contentStatus/>
</cp:coreProperties>
</file>